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hecus\ОТДЕЛЫ\Заместитель ГД по экономике\!Общие документы\Раскрытие информации\за 2016 год\на 2017 год\"/>
    </mc:Choice>
  </mc:AlternateContent>
  <bookViews>
    <workbookView xWindow="0" yWindow="0" windowWidth="24000" windowHeight="9135" activeTab="1"/>
  </bookViews>
  <sheets>
    <sheet name="Станд.ставки" sheetId="1" r:id="rId1"/>
    <sheet name="Ставки за N" sheetId="2" r:id="rId2"/>
  </sheets>
  <externalReferences>
    <externalReference r:id="rId3"/>
  </externalReferences>
  <definedNames>
    <definedName name="_Par107" localSheetId="1">'Ставки за N'!#REF!</definedName>
    <definedName name="_Par107" localSheetId="0">Станд.ставки!$A$15</definedName>
    <definedName name="_Par53" localSheetId="1">'Ставки за N'!#REF!</definedName>
    <definedName name="_Par53" localSheetId="0">Станд.ставки!$A$5</definedName>
    <definedName name="_Par78" localSheetId="1">'Ставки за N'!#REF!</definedName>
    <definedName name="_Par78" localSheetId="0">Станд.ставки!$A$9</definedName>
    <definedName name="_Par95" localSheetId="1">'Ставки за N'!#REF!</definedName>
    <definedName name="_Par95" localSheetId="0">Станд.ставки!$A$12</definedName>
    <definedName name="_xlnm.Print_Area" localSheetId="1">'Ставки за N'!$A$1:$J$27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  <c r="J24" i="1"/>
  <c r="I24" i="1"/>
  <c r="H24" i="1"/>
  <c r="F24" i="1"/>
  <c r="J23" i="1"/>
  <c r="I23" i="1" s="1"/>
  <c r="H23" i="1"/>
  <c r="F23" i="1"/>
  <c r="J22" i="1"/>
  <c r="I22" i="1" s="1"/>
  <c r="H22" i="1"/>
  <c r="F22" i="1"/>
  <c r="J21" i="1"/>
  <c r="I21" i="1" s="1"/>
  <c r="H21" i="1"/>
  <c r="F21" i="1"/>
  <c r="J20" i="1"/>
  <c r="I20" i="1" s="1"/>
  <c r="H20" i="1"/>
  <c r="F20" i="1"/>
  <c r="J19" i="1"/>
  <c r="I19" i="1" s="1"/>
  <c r="H19" i="1"/>
  <c r="F19" i="1"/>
  <c r="J18" i="1"/>
  <c r="I18" i="1" s="1"/>
  <c r="H18" i="1"/>
  <c r="F18" i="1"/>
  <c r="F16" i="1"/>
  <c r="H14" i="1"/>
  <c r="F14" i="1"/>
  <c r="H13" i="1"/>
  <c r="F13" i="1"/>
  <c r="H11" i="1"/>
  <c r="F11" i="1"/>
  <c r="H10" i="1"/>
  <c r="F10" i="1"/>
  <c r="H8" i="1"/>
  <c r="F8" i="1"/>
  <c r="H7" i="1"/>
  <c r="F7" i="1"/>
  <c r="F5" i="1" s="1"/>
  <c r="H6" i="1"/>
  <c r="F6" i="1"/>
  <c r="H5" i="1"/>
  <c r="E5" i="1"/>
</calcChain>
</file>

<file path=xl/sharedStrings.xml><?xml version="1.0" encoding="utf-8"?>
<sst xmlns="http://schemas.openxmlformats.org/spreadsheetml/2006/main" count="180" uniqueCount="77">
  <si>
    <t>Стандартизированные тарифные ставки для расчета платы за технологическое присоединение к электрическим сетям ОГУЭП "Облкоммнуэнерго"</t>
  </si>
  <si>
    <t>N п/п</t>
  </si>
  <si>
    <t>Наименование стандартизированной тарифной ставки</t>
  </si>
  <si>
    <t>Условное обозначение</t>
  </si>
  <si>
    <t>Единица измерения</t>
  </si>
  <si>
    <t>Утверждено СТИО для ОАО "Иркутская электросетевая компания" на 2016 год</t>
  </si>
  <si>
    <t>Утверждено СТИО на 2016 год</t>
  </si>
  <si>
    <t>Размер стандартизированной тарифной ставки  на 2017 год (без учета НДС)</t>
  </si>
  <si>
    <t>не более 150 кВт</t>
  </si>
  <si>
    <t>свыше 150 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</si>
  <si>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 технологического присоединения без учета расходов на строительство объектов "последней мили", а также в разбивке по следующим ставкам:</t>
  </si>
  <si>
    <t>С1</t>
  </si>
  <si>
    <t>руб./кВт</t>
  </si>
  <si>
    <t>1.1.</t>
  </si>
  <si>
    <t>Подготовка и выдача сетевой организацией технических условий Заявителю (ТУ)</t>
  </si>
  <si>
    <t>С1.1</t>
  </si>
  <si>
    <t>1.2.</t>
  </si>
  <si>
    <t>Проверка сетевой организацией выполнения Заявителем технических условий</t>
  </si>
  <si>
    <t>С1.2</t>
  </si>
  <si>
    <t>1.4.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</si>
  <si>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положение "включено")</t>
  </si>
  <si>
    <t>С1.4</t>
  </si>
  <si>
    <r>
      <t xml:space="preserve">Стандартизированная тарифная ставка на покрытие расходов сетевой организации на </t>
    </r>
    <r>
      <rPr>
        <b/>
        <sz val="11"/>
        <rFont val="Times New Roman"/>
        <family val="1"/>
        <charset val="204"/>
      </rPr>
      <t>строительство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воздушных линий </t>
    </r>
    <r>
      <rPr>
        <sz val="11"/>
        <rFont val="Times New Roman"/>
        <family val="1"/>
        <charset val="204"/>
      </rPr>
      <t>электропередачи (в ценах 2001 года)</t>
    </r>
  </si>
  <si>
    <t>2.1.</t>
  </si>
  <si>
    <t>0,4 кВ</t>
  </si>
  <si>
    <t>С2</t>
  </si>
  <si>
    <t>руб./км</t>
  </si>
  <si>
    <t>2.2.</t>
  </si>
  <si>
    <t>10 (6) кВ</t>
  </si>
  <si>
    <r>
      <t xml:space="preserve">Стандартизированная тарифная ставка на покрытие расходов сетевой организации на </t>
    </r>
    <r>
      <rPr>
        <b/>
        <sz val="11"/>
        <rFont val="Times New Roman"/>
        <family val="1"/>
        <charset val="204"/>
      </rPr>
      <t>строительство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кабельных линий </t>
    </r>
    <r>
      <rPr>
        <sz val="11"/>
        <rFont val="Times New Roman"/>
        <family val="1"/>
        <charset val="204"/>
      </rPr>
      <t>электропередачи (в ценах 2001 года)</t>
    </r>
  </si>
  <si>
    <t>3.1.</t>
  </si>
  <si>
    <t>С3</t>
  </si>
  <si>
    <t>3.2.</t>
  </si>
  <si>
    <r>
      <t xml:space="preserve">Стандартизированная тарифная ставка на покрытие расходов сетевой организации на </t>
    </r>
    <r>
      <rPr>
        <b/>
        <sz val="11"/>
        <rFont val="Times New Roman"/>
        <family val="1"/>
        <charset val="204"/>
      </rPr>
      <t>строительство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подстанций </t>
    </r>
    <r>
      <rPr>
        <sz val="11"/>
        <rFont val="Times New Roman"/>
        <family val="1"/>
        <charset val="204"/>
      </rPr>
      <t>(в ценах 2001 года)</t>
    </r>
  </si>
  <si>
    <t>4.1.</t>
  </si>
  <si>
    <t>КТПН</t>
  </si>
  <si>
    <t>С4</t>
  </si>
  <si>
    <t>4.2.</t>
  </si>
  <si>
    <t>СКТП</t>
  </si>
  <si>
    <t>КТПН-160/6/0,4</t>
  </si>
  <si>
    <t>КТПН-250/6/0,4</t>
  </si>
  <si>
    <t>4.3.</t>
  </si>
  <si>
    <t>КТПН-400/6/0,4</t>
  </si>
  <si>
    <t>4.4.</t>
  </si>
  <si>
    <t>КТПН-630/6/0,4 кВ</t>
  </si>
  <si>
    <t>4.5.</t>
  </si>
  <si>
    <t>СКТП-25/6/0,4 кВ</t>
  </si>
  <si>
    <t>4.6.</t>
  </si>
  <si>
    <t>СКТП-40/6/0,4 кВ</t>
  </si>
  <si>
    <t>4.7.</t>
  </si>
  <si>
    <t>СКТП-63/6/0,4</t>
  </si>
  <si>
    <t>4.8.</t>
  </si>
  <si>
    <t>КТПН 2*630 кВА</t>
  </si>
  <si>
    <t>Cтавки за единицу максимальной мощности для расчета платы за технологическое присоединение к электрическим сетям ОГУЭП "Облкоммнуэнерго" на уровне напряжения ниже 35 кВ и присоединяемой мощностью менее 8900 кВт</t>
  </si>
  <si>
    <t>1.</t>
  </si>
  <si>
    <t>2.</t>
  </si>
  <si>
    <t>Разработка сетевой организацией проектной документации по строительству "последней мили"</t>
  </si>
  <si>
    <t>3.</t>
  </si>
  <si>
    <t xml:space="preserve">Выполнение сетевой организацией мероприятий, связанных со строительством "последней мили" </t>
  </si>
  <si>
    <r>
      <rPr>
        <b/>
        <sz val="11"/>
        <rFont val="Times New Roman"/>
        <family val="1"/>
        <charset val="204"/>
      </rPr>
      <t>Строительство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воздушных линий </t>
    </r>
    <r>
      <rPr>
        <sz val="11"/>
        <rFont val="Times New Roman"/>
        <family val="1"/>
        <charset val="204"/>
      </rPr>
      <t xml:space="preserve">электропередачи </t>
    </r>
  </si>
  <si>
    <t>3.1.1.</t>
  </si>
  <si>
    <t>3.1.2.</t>
  </si>
  <si>
    <r>
      <rPr>
        <b/>
        <sz val="11"/>
        <rFont val="Times New Roman"/>
        <family val="1"/>
        <charset val="204"/>
      </rPr>
      <t>Строительство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кабельных линий </t>
    </r>
    <r>
      <rPr>
        <sz val="11"/>
        <rFont val="Times New Roman"/>
        <family val="1"/>
        <charset val="204"/>
      </rPr>
      <t>электропередачи</t>
    </r>
  </si>
  <si>
    <t>3.2.1.</t>
  </si>
  <si>
    <t>3.2.2.</t>
  </si>
  <si>
    <t>3.3.</t>
  </si>
  <si>
    <r>
      <t xml:space="preserve">Стандартизированная тарифная ставка на покрытие расходов сетевой организации на </t>
    </r>
    <r>
      <rPr>
        <b/>
        <sz val="11"/>
        <rFont val="Times New Roman"/>
        <family val="1"/>
        <charset val="204"/>
      </rPr>
      <t>строительство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подстанций</t>
    </r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</si>
  <si>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</si>
  <si>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</si>
  <si>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</si>
  <si>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</si>
  <si>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</si>
  <si>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</si>
  <si>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</si>
  <si>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</si>
  <si>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4.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</si>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</sst>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2" fillId="0" borderId="0" xfId="2"/>
    <xf numFmtId="1" fontId="2" fillId="0" borderId="0" xfId="2" applyNumberFormat="1"/>
    <xf numFmtId="0" fontId="4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justify" vertical="center"/>
    </xf>
    <xf numFmtId="43" fontId="6" fillId="0" borderId="4" xfId="1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43" fontId="6" fillId="0" borderId="4" xfId="1" applyFont="1" applyBorder="1" applyAlignment="1">
      <alignment horizontal="justify" vertical="center" wrapText="1"/>
    </xf>
    <xf numFmtId="43" fontId="6" fillId="0" borderId="4" xfId="1" applyFont="1" applyBorder="1" applyAlignment="1">
      <alignment vertical="center" wrapText="1"/>
    </xf>
    <xf numFmtId="43" fontId="2" fillId="0" borderId="4" xfId="1" applyFont="1" applyBorder="1"/>
    <xf numFmtId="43" fontId="9" fillId="0" borderId="4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" fontId="2" fillId="0" borderId="4" xfId="1" applyNumberFormat="1" applyFont="1" applyBorder="1" applyAlignment="1">
      <alignment horizontal="center"/>
    </xf>
    <xf numFmtId="43" fontId="2" fillId="0" borderId="0" xfId="2" applyNumberFormat="1"/>
    <xf numFmtId="43" fontId="6" fillId="0" borderId="4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left" vertical="center" wrapText="1"/>
    </xf>
    <xf numFmtId="43" fontId="6" fillId="0" borderId="7" xfId="1" applyFont="1" applyBorder="1" applyAlignment="1">
      <alignment horizontal="left" vertical="center" wrapText="1"/>
    </xf>
    <xf numFmtId="43" fontId="6" fillId="0" borderId="8" xfId="1" applyFont="1" applyBorder="1" applyAlignment="1">
      <alignment horizontal="left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1" fontId="6" fillId="0" borderId="5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84;&#1077;&#1089;&#1090;&#1080;&#1090;&#1077;&#1083;&#1100;%20&#1043;&#1044;%20&#1087;&#1086;%20&#1101;&#1082;&#1086;&#1085;&#1086;&#1084;&#1080;&#1082;&#1077;/!&#1054;&#1073;&#1097;&#1080;&#1077;%20&#1076;&#1086;&#1082;&#1091;&#1084;&#1077;&#1085;&#1090;&#1099;/&#1056;&#1040;&#1057;&#1063;&#1045;&#1058;%20&#1058;&#1040;&#1056;&#1048;&#1060;&#1054;&#1042;/&#1058;%202017/&#1058;&#1077;&#1093;%20&#1087;&#1088;&#1080;&#1089;&#1086;&#1077;&#1076;&#1080;&#1085;&#1077;&#1085;&#1080;&#1077;/&#1056;&#1072;&#1089;&#1095;&#1077;&#1090;%20&#1087;&#1083;&#1072;&#1090;&#1099;%20&#1085;&#1072;%202017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1"/>
      <sheetName val="прил №2"/>
      <sheetName val="прил №3"/>
      <sheetName val="Выпад.2015 С1"/>
      <sheetName val="Проекты"/>
      <sheetName val="Прилож"/>
      <sheetName val="Станд.ставки"/>
      <sheetName val="Ставки за N"/>
      <sheetName val="Опл труда"/>
      <sheetName val="Подгот ТУ"/>
      <sheetName val="Пров ТУ"/>
      <sheetName val="Факт действ ТП"/>
      <sheetName val="УАЗ"/>
      <sheetName val="АГП"/>
      <sheetName val="Выр2013"/>
      <sheetName val="Выр2014"/>
      <sheetName val="Выр2015"/>
      <sheetName val="ОСВ20 2015г."/>
      <sheetName val="ОСВ20 7м.16г."/>
      <sheetName val="ОСВ08 2015"/>
      <sheetName val="ОСВ08 7м16"/>
      <sheetName val="ОСВ90.02 2015"/>
      <sheetName val="Смета2015"/>
      <sheetName val="Смета7м16"/>
    </sheetNames>
    <sheetDataSet>
      <sheetData sheetId="0"/>
      <sheetData sheetId="1"/>
      <sheetData sheetId="2"/>
      <sheetData sheetId="3"/>
      <sheetData sheetId="4">
        <row r="39">
          <cell r="I39">
            <v>586.2283178851369</v>
          </cell>
        </row>
        <row r="40">
          <cell r="I40">
            <v>515.08598336959437</v>
          </cell>
        </row>
        <row r="41">
          <cell r="I41">
            <v>374.6282001609394</v>
          </cell>
        </row>
        <row r="42">
          <cell r="I42">
            <v>291.32847865897071</v>
          </cell>
        </row>
        <row r="43">
          <cell r="I43">
            <v>2819.8372723750485</v>
          </cell>
        </row>
        <row r="44">
          <cell r="I44">
            <v>1832.1424313772241</v>
          </cell>
        </row>
        <row r="45">
          <cell r="I45">
            <v>1227.891528162741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5"/>
  <sheetViews>
    <sheetView view="pageBreakPreview" zoomScale="60" zoomScaleNormal="80" workbookViewId="0">
      <selection activeCell="J26" sqref="J26"/>
    </sheetView>
  </sheetViews>
  <sheetFormatPr defaultRowHeight="12.75" x14ac:dyDescent="0.2"/>
  <cols>
    <col min="1" max="1" width="9.140625" style="2" customWidth="1"/>
    <col min="2" max="2" width="64.42578125" style="1" customWidth="1"/>
    <col min="3" max="3" width="9.5703125" style="1" customWidth="1"/>
    <col min="4" max="4" width="20.5703125" style="1" bestFit="1" customWidth="1"/>
    <col min="5" max="5" width="17.7109375" style="1" hidden="1" customWidth="1"/>
    <col min="6" max="6" width="15.42578125" style="1" hidden="1" customWidth="1"/>
    <col min="7" max="7" width="17.7109375" style="1" hidden="1" customWidth="1"/>
    <col min="8" max="8" width="17.140625" style="1" hidden="1" customWidth="1"/>
    <col min="9" max="10" width="17.140625" style="1" customWidth="1"/>
    <col min="11" max="16384" width="9.140625" style="1"/>
  </cols>
  <sheetData>
    <row r="1" spans="1:10" ht="44.2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x14ac:dyDescent="0.2">
      <c r="B2" s="3"/>
    </row>
    <row r="3" spans="1:10" ht="90" customHeight="1" x14ac:dyDescent="0.2">
      <c r="A3" s="19" t="s">
        <v>1</v>
      </c>
      <c r="B3" s="21" t="s">
        <v>2</v>
      </c>
      <c r="C3" s="21" t="s">
        <v>3</v>
      </c>
      <c r="D3" s="21" t="s">
        <v>4</v>
      </c>
      <c r="E3" s="23" t="s">
        <v>5</v>
      </c>
      <c r="F3" s="24"/>
      <c r="G3" s="23" t="s">
        <v>6</v>
      </c>
      <c r="H3" s="24"/>
      <c r="I3" s="25" t="s">
        <v>7</v>
      </c>
      <c r="J3" s="25"/>
    </row>
    <row r="4" spans="1:10" ht="24.75" customHeight="1" x14ac:dyDescent="0.2">
      <c r="A4" s="20"/>
      <c r="B4" s="22"/>
      <c r="C4" s="22"/>
      <c r="D4" s="22"/>
      <c r="E4" s="4" t="s">
        <v>8</v>
      </c>
      <c r="F4" s="4" t="s">
        <v>9</v>
      </c>
      <c r="G4" s="4" t="s">
        <v>8</v>
      </c>
      <c r="H4" s="4" t="s">
        <v>9</v>
      </c>
      <c r="I4" s="4" t="s">
        <v>8</v>
      </c>
      <c r="J4" s="4" t="s">
        <v>9</v>
      </c>
    </row>
    <row r="5" spans="1:10" ht="132" customHeight="1" x14ac:dyDescent="0.2">
      <c r="A5" s="5">
        <v>1</v>
      </c>
      <c r="B5" s="6" t="s">
        <v>10</v>
      </c>
      <c r="C5" s="7" t="s">
        <v>11</v>
      </c>
      <c r="D5" s="7" t="s">
        <v>12</v>
      </c>
      <c r="E5" s="7">
        <f>SUM(E6:E8)</f>
        <v>583.15000000000009</v>
      </c>
      <c r="F5" s="7">
        <f>SUM(F6:F8)</f>
        <v>583.15000000000009</v>
      </c>
      <c r="G5" s="7">
        <v>524.73</v>
      </c>
      <c r="H5" s="7">
        <f>G5</f>
        <v>524.73</v>
      </c>
      <c r="I5" s="7">
        <v>892.2</v>
      </c>
      <c r="J5" s="7">
        <v>892.202</v>
      </c>
    </row>
    <row r="6" spans="1:10" ht="30" x14ac:dyDescent="0.2">
      <c r="A6" s="5" t="s">
        <v>13</v>
      </c>
      <c r="B6" s="9" t="s">
        <v>14</v>
      </c>
      <c r="C6" s="7" t="s">
        <v>15</v>
      </c>
      <c r="D6" s="7" t="s">
        <v>12</v>
      </c>
      <c r="E6" s="7">
        <v>236.76</v>
      </c>
      <c r="F6" s="7">
        <f t="shared" ref="F6:F8" si="0">E6</f>
        <v>236.76</v>
      </c>
      <c r="G6" s="7">
        <v>209.47</v>
      </c>
      <c r="H6" s="7">
        <f t="shared" ref="H6:H8" si="1">G6</f>
        <v>209.47</v>
      </c>
      <c r="I6" s="7">
        <v>341.77</v>
      </c>
      <c r="J6" s="7">
        <v>341.77</v>
      </c>
    </row>
    <row r="7" spans="1:10" ht="30" x14ac:dyDescent="0.2">
      <c r="A7" s="5" t="s">
        <v>16</v>
      </c>
      <c r="B7" s="9" t="s">
        <v>17</v>
      </c>
      <c r="C7" s="7" t="s">
        <v>18</v>
      </c>
      <c r="D7" s="7" t="s">
        <v>12</v>
      </c>
      <c r="E7" s="7">
        <v>30.91</v>
      </c>
      <c r="F7" s="7">
        <f t="shared" si="0"/>
        <v>30.91</v>
      </c>
      <c r="G7" s="7">
        <v>83.66</v>
      </c>
      <c r="H7" s="7">
        <f t="shared" si="1"/>
        <v>83.66</v>
      </c>
      <c r="I7" s="7">
        <v>152.97</v>
      </c>
      <c r="J7" s="7">
        <v>152.97</v>
      </c>
    </row>
    <row r="8" spans="1:10" ht="60" x14ac:dyDescent="0.2">
      <c r="A8" s="5" t="s">
        <v>19</v>
      </c>
      <c r="B8" s="9" t="s">
        <v>20</v>
      </c>
      <c r="C8" s="7" t="s">
        <v>21</v>
      </c>
      <c r="D8" s="7" t="s">
        <v>12</v>
      </c>
      <c r="E8" s="7">
        <v>315.48</v>
      </c>
      <c r="F8" s="7">
        <f t="shared" si="0"/>
        <v>315.48</v>
      </c>
      <c r="G8" s="7">
        <v>231.6</v>
      </c>
      <c r="H8" s="7">
        <f t="shared" si="1"/>
        <v>231.6</v>
      </c>
      <c r="I8" s="7">
        <v>397.46</v>
      </c>
      <c r="J8" s="7">
        <v>397.46</v>
      </c>
    </row>
    <row r="9" spans="1:10" ht="54" customHeight="1" x14ac:dyDescent="0.2">
      <c r="A9" s="5">
        <v>2</v>
      </c>
      <c r="B9" s="10" t="s">
        <v>22</v>
      </c>
      <c r="C9" s="10"/>
      <c r="D9" s="10"/>
      <c r="E9" s="9"/>
      <c r="F9" s="9"/>
      <c r="G9" s="9"/>
      <c r="H9" s="9"/>
      <c r="I9" s="11"/>
      <c r="J9" s="11"/>
    </row>
    <row r="10" spans="1:10" ht="15" x14ac:dyDescent="0.2">
      <c r="A10" s="5" t="s">
        <v>23</v>
      </c>
      <c r="B10" s="9" t="s">
        <v>24</v>
      </c>
      <c r="C10" s="7" t="s">
        <v>25</v>
      </c>
      <c r="D10" s="7" t="s">
        <v>26</v>
      </c>
      <c r="E10" s="7">
        <v>166664.57</v>
      </c>
      <c r="F10" s="7">
        <f>E10*2</f>
        <v>333329.14</v>
      </c>
      <c r="G10" s="7">
        <v>73483.100000000006</v>
      </c>
      <c r="H10" s="7">
        <f>G10*2</f>
        <v>146966.20000000001</v>
      </c>
      <c r="I10" s="7">
        <v>276295.11</v>
      </c>
      <c r="J10" s="7">
        <v>552590.21</v>
      </c>
    </row>
    <row r="11" spans="1:10" ht="15" x14ac:dyDescent="0.2">
      <c r="A11" s="5" t="s">
        <v>27</v>
      </c>
      <c r="B11" s="9" t="s">
        <v>28</v>
      </c>
      <c r="C11" s="7" t="s">
        <v>25</v>
      </c>
      <c r="D11" s="7" t="s">
        <v>26</v>
      </c>
      <c r="E11" s="7">
        <v>181198.82</v>
      </c>
      <c r="F11" s="7">
        <f t="shared" ref="F11:F25" si="2">E11*2</f>
        <v>362397.64</v>
      </c>
      <c r="G11" s="7">
        <v>166333.89000000001</v>
      </c>
      <c r="H11" s="7">
        <f t="shared" ref="H11:H25" si="3">G11*2</f>
        <v>332667.78000000003</v>
      </c>
      <c r="I11" s="7">
        <v>314055.03000000003</v>
      </c>
      <c r="J11" s="7">
        <v>628110.06999999995</v>
      </c>
    </row>
    <row r="12" spans="1:10" ht="48" customHeight="1" x14ac:dyDescent="0.2">
      <c r="A12" s="5">
        <v>3</v>
      </c>
      <c r="B12" s="10" t="s">
        <v>29</v>
      </c>
      <c r="C12" s="10"/>
      <c r="D12" s="10"/>
      <c r="E12" s="9"/>
      <c r="F12" s="7"/>
      <c r="G12" s="9"/>
      <c r="H12" s="7"/>
      <c r="I12" s="7"/>
      <c r="J12" s="7"/>
    </row>
    <row r="13" spans="1:10" ht="15" x14ac:dyDescent="0.2">
      <c r="A13" s="5" t="s">
        <v>30</v>
      </c>
      <c r="B13" s="9" t="s">
        <v>24</v>
      </c>
      <c r="C13" s="7" t="s">
        <v>31</v>
      </c>
      <c r="D13" s="7" t="s">
        <v>26</v>
      </c>
      <c r="E13" s="7">
        <v>177166.51</v>
      </c>
      <c r="F13" s="7">
        <f t="shared" si="2"/>
        <v>354333.02</v>
      </c>
      <c r="G13" s="7">
        <v>157144.48000000001</v>
      </c>
      <c r="H13" s="7">
        <f t="shared" si="3"/>
        <v>314288.96000000002</v>
      </c>
      <c r="I13" s="7">
        <v>299550.96999999997</v>
      </c>
      <c r="J13" s="16">
        <v>599101.93000000005</v>
      </c>
    </row>
    <row r="14" spans="1:10" ht="15" x14ac:dyDescent="0.2">
      <c r="A14" s="5" t="s">
        <v>32</v>
      </c>
      <c r="B14" s="9" t="s">
        <v>28</v>
      </c>
      <c r="C14" s="7" t="s">
        <v>31</v>
      </c>
      <c r="D14" s="7" t="s">
        <v>26</v>
      </c>
      <c r="E14" s="7">
        <v>293909.03999999998</v>
      </c>
      <c r="F14" s="7">
        <f t="shared" si="2"/>
        <v>587818.07999999996</v>
      </c>
      <c r="G14" s="7">
        <v>198150.57</v>
      </c>
      <c r="H14" s="7">
        <f t="shared" si="3"/>
        <v>396301.14</v>
      </c>
      <c r="I14" s="7">
        <v>365789.04</v>
      </c>
      <c r="J14" s="16">
        <v>731578.08</v>
      </c>
    </row>
    <row r="15" spans="1:10" ht="29.25" customHeight="1" x14ac:dyDescent="0.2">
      <c r="A15" s="5">
        <v>4</v>
      </c>
      <c r="B15" s="10" t="s">
        <v>33</v>
      </c>
      <c r="C15" s="10"/>
      <c r="D15" s="10"/>
      <c r="E15" s="9"/>
      <c r="F15" s="7"/>
      <c r="G15" s="9"/>
      <c r="H15" s="7"/>
      <c r="I15" s="11"/>
      <c r="J15" s="11"/>
    </row>
    <row r="16" spans="1:10" ht="15" x14ac:dyDescent="0.2">
      <c r="A16" s="5" t="s">
        <v>34</v>
      </c>
      <c r="B16" s="9" t="s">
        <v>35</v>
      </c>
      <c r="C16" s="7" t="s">
        <v>36</v>
      </c>
      <c r="D16" s="7" t="s">
        <v>12</v>
      </c>
      <c r="E16" s="7">
        <v>170.87</v>
      </c>
      <c r="F16" s="7">
        <f>E16*2</f>
        <v>341.74</v>
      </c>
      <c r="G16" s="7"/>
      <c r="H16" s="7"/>
      <c r="I16" s="7">
        <v>193.04</v>
      </c>
      <c r="J16" s="7">
        <v>386.08</v>
      </c>
    </row>
    <row r="17" spans="1:10" ht="15" x14ac:dyDescent="0.2">
      <c r="A17" s="5" t="s">
        <v>37</v>
      </c>
      <c r="B17" s="9" t="s">
        <v>38</v>
      </c>
      <c r="C17" s="7" t="s">
        <v>36</v>
      </c>
      <c r="D17" s="7" t="s">
        <v>12</v>
      </c>
      <c r="E17" s="7"/>
      <c r="F17" s="7"/>
      <c r="G17" s="7"/>
      <c r="H17" s="7"/>
      <c r="I17" s="7">
        <v>863.82</v>
      </c>
      <c r="J17" s="7">
        <v>1727.65</v>
      </c>
    </row>
    <row r="18" spans="1:10" ht="15" hidden="1" x14ac:dyDescent="0.2">
      <c r="A18" s="5" t="s">
        <v>34</v>
      </c>
      <c r="B18" s="9" t="s">
        <v>39</v>
      </c>
      <c r="C18" s="7" t="s">
        <v>36</v>
      </c>
      <c r="D18" s="7" t="s">
        <v>12</v>
      </c>
      <c r="E18" s="7"/>
      <c r="F18" s="7">
        <f t="shared" si="2"/>
        <v>0</v>
      </c>
      <c r="G18" s="7">
        <v>137.66999999999999</v>
      </c>
      <c r="H18" s="7">
        <f t="shared" si="3"/>
        <v>275.33999999999997</v>
      </c>
      <c r="I18" s="12">
        <f t="shared" ref="I18:I24" si="4">J18/2</f>
        <v>293.11415894256845</v>
      </c>
      <c r="J18" s="8">
        <f>[1]Проекты!I39</f>
        <v>586.2283178851369</v>
      </c>
    </row>
    <row r="19" spans="1:10" ht="15" hidden="1" x14ac:dyDescent="0.2">
      <c r="A19" s="5" t="s">
        <v>37</v>
      </c>
      <c r="B19" s="9" t="s">
        <v>40</v>
      </c>
      <c r="C19" s="7" t="s">
        <v>36</v>
      </c>
      <c r="D19" s="7" t="s">
        <v>12</v>
      </c>
      <c r="E19" s="7"/>
      <c r="F19" s="7">
        <f t="shared" si="2"/>
        <v>0</v>
      </c>
      <c r="G19" s="7">
        <v>88.06</v>
      </c>
      <c r="H19" s="7">
        <f t="shared" si="3"/>
        <v>176.12</v>
      </c>
      <c r="I19" s="12">
        <f t="shared" si="4"/>
        <v>257.54299168479719</v>
      </c>
      <c r="J19" s="8">
        <f>[1]Проекты!I40</f>
        <v>515.08598336959437</v>
      </c>
    </row>
    <row r="20" spans="1:10" ht="15" hidden="1" x14ac:dyDescent="0.2">
      <c r="A20" s="5" t="s">
        <v>41</v>
      </c>
      <c r="B20" s="9" t="s">
        <v>42</v>
      </c>
      <c r="C20" s="7" t="s">
        <v>36</v>
      </c>
      <c r="D20" s="7" t="s">
        <v>12</v>
      </c>
      <c r="E20" s="7"/>
      <c r="F20" s="7">
        <f t="shared" si="2"/>
        <v>0</v>
      </c>
      <c r="G20" s="7">
        <v>169.84</v>
      </c>
      <c r="H20" s="7">
        <f t="shared" si="3"/>
        <v>339.68</v>
      </c>
      <c r="I20" s="12">
        <f t="shared" si="4"/>
        <v>187.3141000804697</v>
      </c>
      <c r="J20" s="8">
        <f>[1]Проекты!I41</f>
        <v>374.6282001609394</v>
      </c>
    </row>
    <row r="21" spans="1:10" ht="15" hidden="1" x14ac:dyDescent="0.2">
      <c r="A21" s="5" t="s">
        <v>43</v>
      </c>
      <c r="B21" s="9" t="s">
        <v>44</v>
      </c>
      <c r="C21" s="7" t="s">
        <v>36</v>
      </c>
      <c r="D21" s="7" t="s">
        <v>12</v>
      </c>
      <c r="E21" s="7"/>
      <c r="F21" s="7">
        <f t="shared" si="2"/>
        <v>0</v>
      </c>
      <c r="G21" s="7">
        <v>31.03</v>
      </c>
      <c r="H21" s="7">
        <f t="shared" si="3"/>
        <v>62.06</v>
      </c>
      <c r="I21" s="12">
        <f t="shared" si="4"/>
        <v>145.66423932948535</v>
      </c>
      <c r="J21" s="8">
        <f>[1]Проекты!I42</f>
        <v>291.32847865897071</v>
      </c>
    </row>
    <row r="22" spans="1:10" ht="15" hidden="1" x14ac:dyDescent="0.2">
      <c r="A22" s="5" t="s">
        <v>45</v>
      </c>
      <c r="B22" s="9" t="s">
        <v>46</v>
      </c>
      <c r="C22" s="7" t="s">
        <v>36</v>
      </c>
      <c r="D22" s="7" t="s">
        <v>12</v>
      </c>
      <c r="E22" s="7"/>
      <c r="F22" s="7">
        <f t="shared" si="2"/>
        <v>0</v>
      </c>
      <c r="G22" s="7">
        <v>0</v>
      </c>
      <c r="H22" s="7">
        <f t="shared" si="3"/>
        <v>0</v>
      </c>
      <c r="I22" s="12">
        <f t="shared" si="4"/>
        <v>1409.9186361875243</v>
      </c>
      <c r="J22" s="8">
        <f>[1]Проекты!I43</f>
        <v>2819.8372723750485</v>
      </c>
    </row>
    <row r="23" spans="1:10" ht="15" hidden="1" x14ac:dyDescent="0.2">
      <c r="A23" s="5" t="s">
        <v>47</v>
      </c>
      <c r="B23" s="9" t="s">
        <v>48</v>
      </c>
      <c r="C23" s="7" t="s">
        <v>36</v>
      </c>
      <c r="D23" s="7" t="s">
        <v>12</v>
      </c>
      <c r="E23" s="7"/>
      <c r="F23" s="7">
        <f t="shared" si="2"/>
        <v>0</v>
      </c>
      <c r="G23" s="7">
        <v>0</v>
      </c>
      <c r="H23" s="7">
        <f t="shared" si="3"/>
        <v>0</v>
      </c>
      <c r="I23" s="12">
        <f t="shared" si="4"/>
        <v>916.07121568861203</v>
      </c>
      <c r="J23" s="8">
        <f>[1]Проекты!I44</f>
        <v>1832.1424313772241</v>
      </c>
    </row>
    <row r="24" spans="1:10" ht="15" hidden="1" x14ac:dyDescent="0.2">
      <c r="A24" s="5" t="s">
        <v>49</v>
      </c>
      <c r="B24" s="9" t="s">
        <v>50</v>
      </c>
      <c r="C24" s="7" t="s">
        <v>36</v>
      </c>
      <c r="D24" s="7" t="s">
        <v>12</v>
      </c>
      <c r="E24" s="7"/>
      <c r="F24" s="7">
        <f t="shared" si="2"/>
        <v>0</v>
      </c>
      <c r="G24" s="7">
        <v>313.20999999999998</v>
      </c>
      <c r="H24" s="7">
        <f t="shared" si="3"/>
        <v>626.41999999999996</v>
      </c>
      <c r="I24" s="12">
        <f t="shared" si="4"/>
        <v>613.9457640813705</v>
      </c>
      <c r="J24" s="8">
        <f>[1]Проекты!I45</f>
        <v>1227.891528162741</v>
      </c>
    </row>
    <row r="25" spans="1:10" ht="15" hidden="1" x14ac:dyDescent="0.2">
      <c r="A25" s="5" t="s">
        <v>51</v>
      </c>
      <c r="B25" s="9" t="s">
        <v>52</v>
      </c>
      <c r="C25" s="7" t="s">
        <v>36</v>
      </c>
      <c r="D25" s="7" t="s">
        <v>12</v>
      </c>
      <c r="E25" s="7"/>
      <c r="F25" s="7">
        <f t="shared" si="2"/>
        <v>0</v>
      </c>
      <c r="G25" s="7">
        <v>99.03</v>
      </c>
      <c r="H25" s="7">
        <f t="shared" si="3"/>
        <v>198.06</v>
      </c>
      <c r="I25" s="12"/>
      <c r="J25" s="8"/>
    </row>
  </sheetData>
  <mergeCells count="8">
    <mergeCell ref="A1:J1"/>
    <mergeCell ref="A3:A4"/>
    <mergeCell ref="B3:B4"/>
    <mergeCell ref="C3:C4"/>
    <mergeCell ref="D3:D4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256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6"/>
  <sheetViews>
    <sheetView tabSelected="1" view="pageBreakPreview" zoomScale="60" zoomScaleNormal="80" workbookViewId="0">
      <selection activeCell="J26" sqref="J26"/>
    </sheetView>
  </sheetViews>
  <sheetFormatPr defaultRowHeight="12.75" x14ac:dyDescent="0.2"/>
  <cols>
    <col min="1" max="1" width="9.140625" style="2" customWidth="1"/>
    <col min="2" max="2" width="64.42578125" style="1" customWidth="1"/>
    <col min="3" max="3" width="13.7109375" style="1" bestFit="1" customWidth="1"/>
    <col min="4" max="4" width="20.5703125" style="1" bestFit="1" customWidth="1"/>
    <col min="5" max="5" width="17.7109375" style="1" hidden="1" customWidth="1"/>
    <col min="6" max="6" width="15.42578125" style="1" hidden="1" customWidth="1"/>
    <col min="7" max="7" width="17.7109375" style="1" hidden="1" customWidth="1"/>
    <col min="8" max="8" width="17.140625" style="1" hidden="1" customWidth="1"/>
    <col min="9" max="10" width="17.140625" style="1" customWidth="1"/>
    <col min="11" max="11" width="10.85546875" style="1" bestFit="1" customWidth="1"/>
    <col min="12" max="16384" width="9.140625" style="1"/>
  </cols>
  <sheetData>
    <row r="1" spans="1:11" ht="61.5" customHeight="1" x14ac:dyDescent="0.2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5" x14ac:dyDescent="0.2">
      <c r="B2" s="3"/>
    </row>
    <row r="3" spans="1:11" ht="90" customHeight="1" x14ac:dyDescent="0.2">
      <c r="A3" s="29" t="s">
        <v>1</v>
      </c>
      <c r="B3" s="31" t="s">
        <v>2</v>
      </c>
      <c r="C3" s="31" t="s">
        <v>3</v>
      </c>
      <c r="D3" s="31" t="s">
        <v>4</v>
      </c>
      <c r="E3" s="33" t="s">
        <v>5</v>
      </c>
      <c r="F3" s="34"/>
      <c r="G3" s="33" t="s">
        <v>6</v>
      </c>
      <c r="H3" s="34"/>
      <c r="I3" s="35" t="s">
        <v>7</v>
      </c>
      <c r="J3" s="35"/>
    </row>
    <row r="4" spans="1:11" ht="24.75" customHeight="1" x14ac:dyDescent="0.2">
      <c r="A4" s="30"/>
      <c r="B4" s="32"/>
      <c r="C4" s="32"/>
      <c r="D4" s="32"/>
      <c r="E4" s="13" t="s">
        <v>8</v>
      </c>
      <c r="F4" s="13" t="s">
        <v>9</v>
      </c>
      <c r="G4" s="13" t="s">
        <v>8</v>
      </c>
      <c r="H4" s="13" t="s">
        <v>9</v>
      </c>
      <c r="I4" s="13" t="s">
        <v>8</v>
      </c>
      <c r="J4" s="13" t="s">
        <v>9</v>
      </c>
    </row>
    <row r="5" spans="1:11" ht="30" x14ac:dyDescent="0.2">
      <c r="A5" s="5" t="s">
        <v>54</v>
      </c>
      <c r="B5" s="9" t="s">
        <v>14</v>
      </c>
      <c r="C5" s="7" t="s">
        <v>11</v>
      </c>
      <c r="D5" s="7" t="s">
        <v>12</v>
      </c>
      <c r="E5" s="7">
        <v>236.76</v>
      </c>
      <c r="F5" s="7">
        <v>236.76</v>
      </c>
      <c r="G5" s="7">
        <v>209.47</v>
      </c>
      <c r="H5" s="7">
        <v>209.47</v>
      </c>
      <c r="I5" s="7">
        <v>341.77</v>
      </c>
      <c r="J5" s="7">
        <v>341.77</v>
      </c>
    </row>
    <row r="6" spans="1:11" ht="30" x14ac:dyDescent="0.2">
      <c r="A6" s="5" t="s">
        <v>55</v>
      </c>
      <c r="B6" s="9" t="s">
        <v>56</v>
      </c>
      <c r="C6" s="7"/>
      <c r="D6" s="7"/>
      <c r="E6" s="7"/>
      <c r="F6" s="7"/>
      <c r="G6" s="7"/>
      <c r="H6" s="7"/>
      <c r="I6" s="7"/>
      <c r="J6" s="7"/>
    </row>
    <row r="7" spans="1:11" ht="30" customHeight="1" x14ac:dyDescent="0.2">
      <c r="A7" s="5" t="s">
        <v>57</v>
      </c>
      <c r="B7" s="26" t="s">
        <v>58</v>
      </c>
      <c r="C7" s="27"/>
      <c r="D7" s="27"/>
      <c r="E7" s="27"/>
      <c r="F7" s="27"/>
      <c r="G7" s="27"/>
      <c r="H7" s="27"/>
      <c r="I7" s="27"/>
      <c r="J7" s="28"/>
    </row>
    <row r="8" spans="1:11" ht="17.25" customHeight="1" x14ac:dyDescent="0.2">
      <c r="A8" s="14" t="s">
        <v>30</v>
      </c>
      <c r="B8" s="26" t="s">
        <v>59</v>
      </c>
      <c r="C8" s="27"/>
      <c r="D8" s="27"/>
      <c r="E8" s="27"/>
      <c r="F8" s="27"/>
      <c r="G8" s="27"/>
      <c r="H8" s="27"/>
      <c r="I8" s="27"/>
      <c r="J8" s="28"/>
    </row>
    <row r="9" spans="1:11" ht="15" x14ac:dyDescent="0.2">
      <c r="A9" s="14" t="s">
        <v>60</v>
      </c>
      <c r="B9" s="9" t="s">
        <v>24</v>
      </c>
      <c r="C9" s="7" t="s">
        <v>25</v>
      </c>
      <c r="D9" s="7" t="s">
        <v>12</v>
      </c>
      <c r="E9" s="7">
        <v>2262.5700000000002</v>
      </c>
      <c r="F9" s="7">
        <v>4525.1400000000003</v>
      </c>
      <c r="G9" s="7">
        <v>473</v>
      </c>
      <c r="H9" s="7">
        <v>946</v>
      </c>
      <c r="I9" s="16">
        <v>780.34</v>
      </c>
      <c r="J9" s="7">
        <v>1560.67</v>
      </c>
    </row>
    <row r="10" spans="1:11" ht="15" x14ac:dyDescent="0.2">
      <c r="A10" s="14" t="s">
        <v>61</v>
      </c>
      <c r="B10" s="9" t="s">
        <v>28</v>
      </c>
      <c r="C10" s="7" t="s">
        <v>25</v>
      </c>
      <c r="D10" s="7" t="s">
        <v>12</v>
      </c>
      <c r="E10" s="7">
        <v>2459.88</v>
      </c>
      <c r="F10" s="7">
        <v>4919.76</v>
      </c>
      <c r="G10" s="7">
        <v>709.86</v>
      </c>
      <c r="H10" s="7">
        <v>1419.72</v>
      </c>
      <c r="I10" s="16">
        <v>2144.65</v>
      </c>
      <c r="J10" s="7">
        <v>4289.3100000000004</v>
      </c>
    </row>
    <row r="11" spans="1:11" ht="29.25" customHeight="1" x14ac:dyDescent="0.2">
      <c r="A11" s="14" t="s">
        <v>32</v>
      </c>
      <c r="B11" s="10" t="s">
        <v>62</v>
      </c>
      <c r="C11" s="10"/>
      <c r="D11" s="10"/>
      <c r="E11" s="10"/>
      <c r="F11" s="10"/>
      <c r="G11" s="10"/>
      <c r="H11" s="10"/>
      <c r="I11" s="17"/>
      <c r="J11" s="10"/>
    </row>
    <row r="12" spans="1:11" ht="15" x14ac:dyDescent="0.2">
      <c r="A12" s="14" t="s">
        <v>63</v>
      </c>
      <c r="B12" s="9" t="s">
        <v>24</v>
      </c>
      <c r="C12" s="7" t="s">
        <v>31</v>
      </c>
      <c r="D12" s="7" t="s">
        <v>12</v>
      </c>
      <c r="E12" s="7">
        <v>3090.47</v>
      </c>
      <c r="F12" s="7">
        <v>6180.94</v>
      </c>
      <c r="G12" s="7">
        <v>2975.4</v>
      </c>
      <c r="H12" s="7">
        <v>5950.8</v>
      </c>
      <c r="I12" s="16">
        <v>3017.04</v>
      </c>
      <c r="J12" s="16">
        <v>6034.09</v>
      </c>
    </row>
    <row r="13" spans="1:11" ht="15" x14ac:dyDescent="0.2">
      <c r="A13" s="14" t="s">
        <v>64</v>
      </c>
      <c r="B13" s="9" t="s">
        <v>28</v>
      </c>
      <c r="C13" s="7" t="s">
        <v>31</v>
      </c>
      <c r="D13" s="7" t="s">
        <v>12</v>
      </c>
      <c r="E13" s="7">
        <v>3232.82</v>
      </c>
      <c r="F13" s="7">
        <v>6465.64</v>
      </c>
      <c r="G13" s="7">
        <v>6555.27</v>
      </c>
      <c r="H13" s="7">
        <v>13110.54</v>
      </c>
      <c r="I13" s="16">
        <v>7054.22</v>
      </c>
      <c r="J13" s="16">
        <v>14108.44</v>
      </c>
    </row>
    <row r="14" spans="1:11" ht="33.75" customHeight="1" x14ac:dyDescent="0.2">
      <c r="A14" s="14" t="s">
        <v>65</v>
      </c>
      <c r="B14" s="10" t="s">
        <v>66</v>
      </c>
      <c r="C14" s="10"/>
      <c r="D14" s="10"/>
      <c r="E14" s="10"/>
      <c r="F14" s="10"/>
      <c r="G14" s="10"/>
      <c r="H14" s="10"/>
      <c r="I14" s="17"/>
      <c r="J14" s="17"/>
    </row>
    <row r="15" spans="1:11" ht="13.5" customHeight="1" x14ac:dyDescent="0.2">
      <c r="A15" s="14" t="s">
        <v>67</v>
      </c>
      <c r="B15" s="9" t="s">
        <v>35</v>
      </c>
      <c r="C15" s="7" t="s">
        <v>36</v>
      </c>
      <c r="D15" s="7" t="s">
        <v>12</v>
      </c>
      <c r="E15" s="7">
        <v>1279.81</v>
      </c>
      <c r="F15" s="7">
        <v>2559.62</v>
      </c>
      <c r="G15" s="7"/>
      <c r="H15" s="7"/>
      <c r="I15" s="16">
        <v>1455.52</v>
      </c>
      <c r="J15" s="7">
        <v>2911.05</v>
      </c>
      <c r="K15" s="15"/>
    </row>
    <row r="16" spans="1:11" ht="13.5" customHeight="1" x14ac:dyDescent="0.2">
      <c r="A16" s="14" t="s">
        <v>68</v>
      </c>
      <c r="B16" s="9" t="s">
        <v>38</v>
      </c>
      <c r="C16" s="7" t="s">
        <v>36</v>
      </c>
      <c r="D16" s="7" t="s">
        <v>12</v>
      </c>
      <c r="E16" s="7"/>
      <c r="F16" s="7"/>
      <c r="G16" s="7"/>
      <c r="H16" s="7"/>
      <c r="I16" s="16">
        <v>6513.23</v>
      </c>
      <c r="J16" s="7">
        <v>13026.46</v>
      </c>
    </row>
    <row r="17" spans="1:10" ht="13.5" hidden="1" customHeight="1" x14ac:dyDescent="0.2">
      <c r="A17" s="14" t="s">
        <v>67</v>
      </c>
      <c r="B17" s="9" t="s">
        <v>39</v>
      </c>
      <c r="C17" s="7" t="s">
        <v>36</v>
      </c>
      <c r="D17" s="7" t="s">
        <v>12</v>
      </c>
      <c r="E17" s="7"/>
      <c r="F17" s="7"/>
      <c r="G17" s="7">
        <v>1031.18</v>
      </c>
      <c r="H17" s="7">
        <v>2062.36</v>
      </c>
      <c r="I17" s="16">
        <v>0</v>
      </c>
      <c r="J17" s="7">
        <v>0</v>
      </c>
    </row>
    <row r="18" spans="1:10" ht="15" hidden="1" x14ac:dyDescent="0.2">
      <c r="A18" s="14" t="s">
        <v>68</v>
      </c>
      <c r="B18" s="9" t="s">
        <v>40</v>
      </c>
      <c r="C18" s="7" t="s">
        <v>36</v>
      </c>
      <c r="D18" s="7" t="s">
        <v>12</v>
      </c>
      <c r="E18" s="7"/>
      <c r="F18" s="7"/>
      <c r="G18" s="7">
        <v>659.57</v>
      </c>
      <c r="H18" s="7">
        <v>1319.14</v>
      </c>
      <c r="I18" s="16">
        <v>0</v>
      </c>
      <c r="J18" s="7">
        <v>0</v>
      </c>
    </row>
    <row r="19" spans="1:10" ht="15" hidden="1" x14ac:dyDescent="0.2">
      <c r="A19" s="14" t="s">
        <v>69</v>
      </c>
      <c r="B19" s="9" t="s">
        <v>42</v>
      </c>
      <c r="C19" s="7" t="s">
        <v>36</v>
      </c>
      <c r="D19" s="7" t="s">
        <v>12</v>
      </c>
      <c r="E19" s="7"/>
      <c r="F19" s="7"/>
      <c r="G19" s="7">
        <v>1272.0999999999999</v>
      </c>
      <c r="H19" s="7">
        <v>2544.1999999999998</v>
      </c>
      <c r="I19" s="16">
        <v>0</v>
      </c>
      <c r="J19" s="7">
        <v>0</v>
      </c>
    </row>
    <row r="20" spans="1:10" ht="15" hidden="1" x14ac:dyDescent="0.2">
      <c r="A20" s="14" t="s">
        <v>70</v>
      </c>
      <c r="B20" s="9" t="s">
        <v>44</v>
      </c>
      <c r="C20" s="7" t="s">
        <v>36</v>
      </c>
      <c r="D20" s="7" t="s">
        <v>12</v>
      </c>
      <c r="E20" s="7"/>
      <c r="F20" s="7"/>
      <c r="G20" s="7">
        <v>232.45</v>
      </c>
      <c r="H20" s="7">
        <v>464.9</v>
      </c>
      <c r="I20" s="16">
        <v>0</v>
      </c>
      <c r="J20" s="7">
        <v>0</v>
      </c>
    </row>
    <row r="21" spans="1:10" ht="15" hidden="1" x14ac:dyDescent="0.2">
      <c r="A21" s="14" t="s">
        <v>71</v>
      </c>
      <c r="B21" s="9" t="s">
        <v>46</v>
      </c>
      <c r="C21" s="7" t="s">
        <v>36</v>
      </c>
      <c r="D21" s="7" t="s">
        <v>12</v>
      </c>
      <c r="E21" s="7"/>
      <c r="F21" s="7"/>
      <c r="G21" s="7"/>
      <c r="H21" s="7">
        <v>0</v>
      </c>
      <c r="I21" s="16">
        <v>0</v>
      </c>
      <c r="J21" s="7">
        <v>0</v>
      </c>
    </row>
    <row r="22" spans="1:10" ht="15" hidden="1" x14ac:dyDescent="0.2">
      <c r="A22" s="14" t="s">
        <v>72</v>
      </c>
      <c r="B22" s="9" t="s">
        <v>48</v>
      </c>
      <c r="C22" s="7" t="s">
        <v>36</v>
      </c>
      <c r="D22" s="7" t="s">
        <v>12</v>
      </c>
      <c r="E22" s="7"/>
      <c r="F22" s="7"/>
      <c r="G22" s="7"/>
      <c r="H22" s="7">
        <v>0</v>
      </c>
      <c r="I22" s="16">
        <v>0</v>
      </c>
      <c r="J22" s="7">
        <v>0</v>
      </c>
    </row>
    <row r="23" spans="1:10" ht="15" hidden="1" x14ac:dyDescent="0.2">
      <c r="A23" s="14" t="s">
        <v>73</v>
      </c>
      <c r="B23" s="9" t="s">
        <v>50</v>
      </c>
      <c r="C23" s="7" t="s">
        <v>36</v>
      </c>
      <c r="D23" s="7" t="s">
        <v>12</v>
      </c>
      <c r="E23" s="7"/>
      <c r="F23" s="7"/>
      <c r="G23" s="7">
        <v>2345.98</v>
      </c>
      <c r="H23" s="7">
        <v>4691.96</v>
      </c>
      <c r="I23" s="16">
        <v>0</v>
      </c>
      <c r="J23" s="7">
        <v>0</v>
      </c>
    </row>
    <row r="24" spans="1:10" ht="15" hidden="1" x14ac:dyDescent="0.2">
      <c r="A24" s="14" t="s">
        <v>74</v>
      </c>
      <c r="B24" s="9" t="s">
        <v>52</v>
      </c>
      <c r="C24" s="7" t="s">
        <v>36</v>
      </c>
      <c r="D24" s="7" t="s">
        <v>12</v>
      </c>
      <c r="E24" s="7"/>
      <c r="F24" s="7"/>
      <c r="G24" s="7">
        <v>741.73</v>
      </c>
      <c r="H24" s="7">
        <v>1483.46</v>
      </c>
      <c r="I24" s="7"/>
      <c r="J24" s="7">
        <v>0</v>
      </c>
    </row>
    <row r="25" spans="1:10" ht="30" x14ac:dyDescent="0.2">
      <c r="A25" s="5" t="s">
        <v>75</v>
      </c>
      <c r="B25" s="9" t="s">
        <v>17</v>
      </c>
      <c r="C25" s="7" t="s">
        <v>18</v>
      </c>
      <c r="D25" s="7" t="s">
        <v>12</v>
      </c>
      <c r="E25" s="7">
        <v>30.91</v>
      </c>
      <c r="F25" s="7">
        <v>30.91</v>
      </c>
      <c r="G25" s="7">
        <v>83.66</v>
      </c>
      <c r="H25" s="7">
        <v>83.66</v>
      </c>
      <c r="I25" s="7">
        <v>152.97</v>
      </c>
      <c r="J25" s="7">
        <v>152.97</v>
      </c>
    </row>
    <row r="26" spans="1:10" ht="60" x14ac:dyDescent="0.2">
      <c r="A26" s="5" t="s">
        <v>76</v>
      </c>
      <c r="B26" s="9" t="s">
        <v>20</v>
      </c>
      <c r="C26" s="7" t="s">
        <v>21</v>
      </c>
      <c r="D26" s="7" t="s">
        <v>12</v>
      </c>
      <c r="E26" s="7">
        <v>315.48</v>
      </c>
      <c r="F26" s="7">
        <v>315.48</v>
      </c>
      <c r="G26" s="7">
        <v>231.6</v>
      </c>
      <c r="H26" s="7">
        <v>231.6</v>
      </c>
      <c r="I26" s="7">
        <v>397.46</v>
      </c>
      <c r="J26" s="7">
        <v>397.46</v>
      </c>
    </row>
  </sheetData>
  <mergeCells count="10">
    <mergeCell ref="B7:J7"/>
    <mergeCell ref="B8:J8"/>
    <mergeCell ref="A1:J1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  <pageSetup paperSize="256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Станд.ставки</vt:lpstr>
      <vt:lpstr>Ставки за N</vt:lpstr>
      <vt:lpstr>Станд.ставки!_Par107</vt:lpstr>
      <vt:lpstr>Станд.ставки!_Par53</vt:lpstr>
      <vt:lpstr>Станд.ставки!_Par78</vt:lpstr>
      <vt:lpstr>Станд.ставки!_Par95</vt:lpstr>
      <vt:lpstr>'Ставки за N'!Область_печати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Екатерина Павловна</dc:creator>
  <cp:lastModifiedBy>Степанова Екатерина Павловна</cp:lastModifiedBy>
  <dcterms:created xsi:type="dcterms:W3CDTF">2016-10-26T01:49:07Z</dcterms:created>
  <dcterms:modified xsi:type="dcterms:W3CDTF">2016-10-26T02:07:56Z</dcterms:modified>
</cp:coreProperties>
</file>