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300" windowWidth="11880" windowHeight="12510" tabRatio="783" activeTab="0"/>
  </bookViews>
  <sheets>
    <sheet name="Отключения филиалы 18" sheetId="1" r:id="rId1"/>
  </sheets>
  <definedNames>
    <definedName name="_xlnm.Print_Area" localSheetId="0">'Отключения филиалы 18'!$A$1:$AN$17</definedName>
  </definedNames>
  <calcPr fullCalcOnLoad="1"/>
</workbook>
</file>

<file path=xl/sharedStrings.xml><?xml version="1.0" encoding="utf-8"?>
<sst xmlns="http://schemas.openxmlformats.org/spreadsheetml/2006/main" count="69" uniqueCount="33">
  <si>
    <t xml:space="preserve"> </t>
  </si>
  <si>
    <t>Кол-во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</si>
  <si>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</si>
  <si>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</si>
  <si>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</si>
  <si>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</si>
  <si>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</si>
  <si>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</si>
  <si>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</si>
  <si>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</si>
  <si>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Итого</t>
  </si>
  <si>
    <t>Сентябрь</t>
  </si>
  <si>
    <t>Октябрь</t>
  </si>
  <si>
    <t>Ноябрь</t>
  </si>
  <si>
    <t>Декабрь</t>
  </si>
  <si>
    <t>Итого:</t>
  </si>
  <si>
    <t>Филиал</t>
  </si>
  <si>
    <t>Иркутский филиал</t>
  </si>
  <si>
    <t>Усть-Ордынский филиал</t>
  </si>
  <si>
    <t>Мамско-Чуйский филиал</t>
  </si>
  <si>
    <t>Киренский филиал</t>
  </si>
  <si>
    <t>Усть-Кутский филиал</t>
  </si>
  <si>
    <t>Тайшетский филиал</t>
  </si>
  <si>
    <t>Нижнеудинский филиал</t>
  </si>
  <si>
    <t>Саянский филиал</t>
  </si>
  <si>
    <t>Черемховский филиал</t>
  </si>
  <si>
    <t>Ангарский филиал</t>
  </si>
  <si>
    <t>+++++++++++++++++++++++++++++++++++++++++++++++++++++++++++++++++++++++++++++++++++++++++++++++++++++++++++++++++++++++++++++++++++++++++++++++++++++++++++++++++++++++++++++++++++</t>
  </si>
  <si>
    <t>Начальник ОДС                                                              ____________________ В.А. Игнатьев</t>
  </si>
  <si>
    <t>2018 г.</t>
  </si>
  <si>
    <t>Количество отключений по филиалам ОГУЭП "Облкоммунэнерго" для сайта Минэнерго</t>
  </si>
  <si>
    <t>Недоотпуск</t>
  </si>
  <si>
    <t>Часы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</si>
</sst>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h:mm;@"/>
    <numFmt numFmtId="174" formatCode="mmm/yyyy"/>
    <numFmt numFmtId="175" formatCode="dd/mm/yy;@"/>
    <numFmt numFmtId="176" formatCode="0.0"/>
    <numFmt numFmtId="177" formatCode="[h]:mm:ss;@"/>
    <numFmt numFmtId="178" formatCode="mm:ss.0;@"/>
    <numFmt numFmtId="179" formatCode="[h]:mm;@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19]mmmm\ yyyy;@"/>
    <numFmt numFmtId="201" formatCode="[h]:mm:;@"/>
    <numFmt numFmtId="202" formatCode="000000"/>
    <numFmt numFmtId="203" formatCode="[h]:mm"/>
    <numFmt numFmtId="204" formatCode="mm"/>
    <numFmt numFmtId="205" formatCode="[h]:mm:;"/>
    <numFmt numFmtId="206" formatCode="[mm]"/>
    <numFmt numFmtId="207" formatCode="0.00;[Red]0.00"/>
    <numFmt numFmtId="208" formatCode="[$-F400]h:mm:ss\ AM/PM"/>
    <numFmt numFmtId="209" formatCode="[h]"/>
    <numFmt numFmtId="210" formatCode="0.000"/>
  </numFmts>
  <fonts count="5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8.8"/>
      <color indexed="12"/>
      <name val="Arial Cyr"/>
      <family val="0"/>
    </font>
    <font>
      <u val="single"/>
      <sz val="8.8"/>
      <color indexed="36"/>
      <name val="Arial Cyr"/>
      <family val="0"/>
    </font>
    <font>
      <sz val="11"/>
      <name val="Arial Cyr"/>
      <family val="0"/>
    </font>
    <font>
      <sz val="10"/>
      <color indexed="49"/>
      <name val="Arial Cyr"/>
      <family val="0"/>
    </font>
    <font>
      <sz val="10"/>
      <color indexed="44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sz val="16"/>
      <name val="Arial Cyr"/>
      <family val="0"/>
    </font>
    <font>
      <sz val="18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Arial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0" fillId="0" borderId="0" xfId="0" applyNumberFormat="1" applyFont="1" applyAlignment="1" applyProtection="1">
      <alignment horizontal="center" vertical="center" wrapText="1"/>
      <protection/>
    </xf>
    <xf numFmtId="173" fontId="0" fillId="0" borderId="0" xfId="0" applyNumberFormat="1" applyFont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49" fontId="0" fillId="33" borderId="0" xfId="0" applyNumberFormat="1" applyFont="1" applyFill="1" applyAlignment="1" applyProtection="1">
      <alignment horizontal="center" vertical="center" wrapText="1"/>
      <protection/>
    </xf>
    <xf numFmtId="173" fontId="0" fillId="0" borderId="0" xfId="0" applyNumberFormat="1" applyFont="1" applyBorder="1" applyAlignment="1" applyProtection="1">
      <alignment horizontal="center" vertical="center" wrapText="1"/>
      <protection/>
    </xf>
    <xf numFmtId="173" fontId="8" fillId="0" borderId="0" xfId="0" applyNumberFormat="1" applyFont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vertical="center" wrapText="1"/>
      <protection/>
    </xf>
    <xf numFmtId="1" fontId="0" fillId="0" borderId="0" xfId="0" applyNumberFormat="1" applyFont="1" applyBorder="1" applyAlignment="1" applyProtection="1">
      <alignment vertical="center" wrapText="1"/>
      <protection/>
    </xf>
    <xf numFmtId="1" fontId="7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Border="1" applyAlignment="1">
      <alignment horizontal="center" vertical="center" wrapText="1"/>
    </xf>
    <xf numFmtId="175" fontId="7" fillId="0" borderId="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2" fontId="0" fillId="0" borderId="0" xfId="0" applyNumberFormat="1" applyFont="1" applyAlignment="1" applyProtection="1">
      <alignment horizontal="center" vertical="center" wrapText="1"/>
      <protection/>
    </xf>
    <xf numFmtId="203" fontId="0" fillId="0" borderId="0" xfId="0" applyNumberFormat="1" applyFont="1" applyAlignment="1" applyProtection="1">
      <alignment horizontal="center" vertical="center" wrapText="1"/>
      <protection/>
    </xf>
    <xf numFmtId="206" fontId="0" fillId="0" borderId="0" xfId="0" applyNumberFormat="1" applyFont="1" applyBorder="1" applyAlignment="1" applyProtection="1">
      <alignment horizontal="center" vertical="center" wrapText="1"/>
      <protection/>
    </xf>
    <xf numFmtId="203" fontId="0" fillId="0" borderId="0" xfId="0" applyNumberFormat="1" applyFont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center" wrapText="1"/>
    </xf>
    <xf numFmtId="49" fontId="9" fillId="33" borderId="0" xfId="0" applyNumberFormat="1" applyFont="1" applyFill="1" applyBorder="1" applyAlignment="1" applyProtection="1">
      <alignment horizontal="center" vertical="center" wrapText="1"/>
      <protection/>
    </xf>
    <xf numFmtId="49" fontId="9" fillId="33" borderId="0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203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49" fontId="10" fillId="0" borderId="11" xfId="0" applyNumberFormat="1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49" fontId="10" fillId="0" borderId="13" xfId="0" applyNumberFormat="1" applyFont="1" applyBorder="1" applyAlignment="1" applyProtection="1">
      <alignment horizontal="center" vertical="center" wrapText="1" shrinkToFit="1"/>
      <protection/>
    </xf>
    <xf numFmtId="49" fontId="10" fillId="0" borderId="14" xfId="0" applyNumberFormat="1" applyFont="1" applyBorder="1" applyAlignment="1" applyProtection="1">
      <alignment horizontal="center" vertical="center" wrapText="1"/>
      <protection/>
    </xf>
    <xf numFmtId="203" fontId="2" fillId="0" borderId="0" xfId="0" applyNumberFormat="1" applyFont="1" applyAlignment="1" applyProtection="1">
      <alignment horizontal="center" vertical="center" wrapText="1"/>
      <protection/>
    </xf>
    <xf numFmtId="206" fontId="2" fillId="0" borderId="0" xfId="0" applyNumberFormat="1" applyFont="1" applyBorder="1" applyAlignment="1" applyProtection="1">
      <alignment horizontal="center" vertical="center" wrapText="1"/>
      <protection/>
    </xf>
    <xf numFmtId="203" fontId="2" fillId="0" borderId="0" xfId="0" applyNumberFormat="1" applyFont="1" applyBorder="1" applyAlignment="1" applyProtection="1">
      <alignment horizontal="center" vertical="center" wrapText="1"/>
      <protection/>
    </xf>
    <xf numFmtId="0" fontId="53" fillId="0" borderId="15" xfId="0" applyNumberFormat="1" applyFont="1" applyBorder="1" applyAlignment="1">
      <alignment horizontal="center" vertical="center" wrapText="1"/>
    </xf>
    <xf numFmtId="0" fontId="53" fillId="0" borderId="16" xfId="0" applyNumberFormat="1" applyFont="1" applyBorder="1" applyAlignment="1">
      <alignment horizontal="center" vertical="center" wrapText="1"/>
    </xf>
    <xf numFmtId="2" fontId="52" fillId="0" borderId="0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 applyProtection="1">
      <alignment horizontal="center" vertical="center" wrapText="1" shrinkToFit="1"/>
      <protection/>
    </xf>
    <xf numFmtId="49" fontId="10" fillId="12" borderId="17" xfId="0" applyNumberFormat="1" applyFont="1" applyFill="1" applyBorder="1" applyAlignment="1" applyProtection="1">
      <alignment horizontal="center" vertical="center" wrapText="1" shrinkToFit="1"/>
      <protection/>
    </xf>
    <xf numFmtId="2" fontId="53" fillId="12" borderId="17" xfId="0" applyNumberFormat="1" applyFont="1" applyFill="1" applyBorder="1" applyAlignment="1">
      <alignment horizontal="center" vertical="center" wrapText="1"/>
    </xf>
    <xf numFmtId="2" fontId="53" fillId="12" borderId="18" xfId="0" applyNumberFormat="1" applyFont="1" applyFill="1" applyBorder="1" applyAlignment="1">
      <alignment horizontal="center" vertical="center" wrapText="1"/>
    </xf>
    <xf numFmtId="1" fontId="10" fillId="34" borderId="19" xfId="0" applyNumberFormat="1" applyFont="1" applyFill="1" applyBorder="1" applyAlignment="1" applyProtection="1">
      <alignment horizontal="center" vertical="center" wrapText="1" shrinkToFit="1"/>
      <protection/>
    </xf>
    <xf numFmtId="0" fontId="53" fillId="0" borderId="20" xfId="0" applyNumberFormat="1" applyFont="1" applyBorder="1" applyAlignment="1">
      <alignment horizontal="center" vertical="center" wrapText="1"/>
    </xf>
    <xf numFmtId="2" fontId="53" fillId="12" borderId="21" xfId="0" applyNumberFormat="1" applyFont="1" applyFill="1" applyBorder="1" applyAlignment="1">
      <alignment horizontal="center" vertical="center" wrapText="1"/>
    </xf>
    <xf numFmtId="2" fontId="53" fillId="34" borderId="19" xfId="0" applyNumberFormat="1" applyFont="1" applyFill="1" applyBorder="1" applyAlignment="1">
      <alignment horizontal="center" vertical="center" wrapText="1"/>
    </xf>
    <xf numFmtId="2" fontId="53" fillId="34" borderId="22" xfId="0" applyNumberFormat="1" applyFont="1" applyFill="1" applyBorder="1" applyAlignment="1">
      <alignment horizontal="center" vertical="center" wrapText="1"/>
    </xf>
    <xf numFmtId="2" fontId="53" fillId="34" borderId="23" xfId="0" applyNumberFormat="1" applyFont="1" applyFill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203" fontId="0" fillId="35" borderId="10" xfId="0" applyNumberFormat="1" applyFill="1" applyBorder="1" applyAlignment="1">
      <alignment horizontal="center" vertical="center"/>
    </xf>
    <xf numFmtId="210" fontId="43" fillId="35" borderId="28" xfId="0" applyNumberFormat="1" applyFont="1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203" fontId="0" fillId="35" borderId="19" xfId="0" applyNumberFormat="1" applyFill="1" applyBorder="1" applyAlignment="1">
      <alignment horizontal="center" vertical="center"/>
    </xf>
    <xf numFmtId="210" fontId="43" fillId="35" borderId="17" xfId="0" applyNumberFormat="1" applyFont="1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203" fontId="0" fillId="35" borderId="30" xfId="0" applyNumberFormat="1" applyFill="1" applyBorder="1" applyAlignment="1">
      <alignment horizontal="center" vertical="center"/>
    </xf>
    <xf numFmtId="0" fontId="13" fillId="0" borderId="0" xfId="0" applyFont="1" applyAlignment="1">
      <alignment/>
    </xf>
    <xf numFmtId="203" fontId="13" fillId="0" borderId="31" xfId="0" applyNumberFormat="1" applyFont="1" applyBorder="1" applyAlignment="1" applyProtection="1">
      <alignment/>
      <protection hidden="1"/>
    </xf>
    <xf numFmtId="2" fontId="13" fillId="0" borderId="32" xfId="0" applyNumberFormat="1" applyFont="1" applyBorder="1" applyAlignment="1" applyProtection="1">
      <alignment/>
      <protection hidden="1"/>
    </xf>
    <xf numFmtId="203" fontId="13" fillId="0" borderId="19" xfId="0" applyNumberFormat="1" applyFont="1" applyBorder="1" applyAlignment="1" applyProtection="1">
      <alignment/>
      <protection hidden="1"/>
    </xf>
    <xf numFmtId="0" fontId="54" fillId="0" borderId="0" xfId="0" applyFont="1" applyAlignment="1">
      <alignment/>
    </xf>
    <xf numFmtId="0" fontId="54" fillId="0" borderId="29" xfId="0" applyFont="1" applyBorder="1" applyAlignment="1">
      <alignment/>
    </xf>
    <xf numFmtId="2" fontId="54" fillId="0" borderId="30" xfId="0" applyNumberFormat="1" applyFont="1" applyBorder="1" applyAlignment="1">
      <alignment/>
    </xf>
    <xf numFmtId="203" fontId="54" fillId="36" borderId="30" xfId="0" applyNumberFormat="1" applyFont="1" applyFill="1" applyBorder="1" applyAlignment="1" applyProtection="1">
      <alignment/>
      <protection hidden="1"/>
    </xf>
    <xf numFmtId="2" fontId="54" fillId="36" borderId="33" xfId="0" applyNumberFormat="1" applyFont="1" applyFill="1" applyBorder="1" applyAlignment="1" applyProtection="1">
      <alignment/>
      <protection hidden="1"/>
    </xf>
    <xf numFmtId="0" fontId="0" fillId="0" borderId="34" xfId="0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  <protection hidden="1"/>
    </xf>
    <xf numFmtId="0" fontId="0" fillId="0" borderId="21" xfId="0" applyFont="1" applyBorder="1" applyAlignment="1" applyProtection="1">
      <alignment horizontal="center" vertical="center" wrapText="1"/>
      <protection hidden="1"/>
    </xf>
    <xf numFmtId="2" fontId="53" fillId="31" borderId="17" xfId="0" applyNumberFormat="1" applyFont="1" applyFill="1" applyBorder="1" applyAlignment="1">
      <alignment horizontal="center" vertical="center" wrapText="1"/>
    </xf>
    <xf numFmtId="0" fontId="53" fillId="35" borderId="31" xfId="0" applyNumberFormat="1" applyFont="1" applyFill="1" applyBorder="1" applyAlignment="1">
      <alignment horizontal="center" vertical="center" wrapText="1"/>
    </xf>
    <xf numFmtId="4" fontId="53" fillId="31" borderId="35" xfId="0" applyNumberFormat="1" applyFont="1" applyFill="1" applyBorder="1" applyAlignment="1">
      <alignment horizontal="center" vertical="center" wrapText="1"/>
    </xf>
    <xf numFmtId="49" fontId="53" fillId="35" borderId="19" xfId="0" applyNumberFormat="1" applyFont="1" applyFill="1" applyBorder="1" applyAlignment="1">
      <alignment horizontal="center" vertical="center" wrapText="1"/>
    </xf>
    <xf numFmtId="4" fontId="53" fillId="31" borderId="36" xfId="0" applyNumberFormat="1" applyFont="1" applyFill="1" applyBorder="1" applyAlignment="1">
      <alignment horizontal="center" vertical="center" wrapText="1"/>
    </xf>
    <xf numFmtId="0" fontId="53" fillId="35" borderId="19" xfId="0" applyNumberFormat="1" applyFont="1" applyFill="1" applyBorder="1" applyAlignment="1">
      <alignment horizontal="center" vertical="center" wrapText="1"/>
    </xf>
    <xf numFmtId="0" fontId="53" fillId="35" borderId="22" xfId="0" applyNumberFormat="1" applyFont="1" applyFill="1" applyBorder="1" applyAlignment="1">
      <alignment horizontal="center" vertical="center" wrapText="1"/>
    </xf>
    <xf numFmtId="4" fontId="53" fillId="31" borderId="37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 applyProtection="1">
      <alignment horizontal="center" vertical="center" wrapText="1"/>
      <protection/>
    </xf>
    <xf numFmtId="49" fontId="11" fillId="0" borderId="38" xfId="0" applyNumberFormat="1" applyFont="1" applyBorder="1" applyAlignment="1" applyProtection="1">
      <alignment horizontal="center" vertical="center" wrapText="1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49" fontId="10" fillId="0" borderId="27" xfId="0" applyNumberFormat="1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28" xfId="0" applyNumberFormat="1" applyFont="1" applyBorder="1" applyAlignment="1" applyProtection="1">
      <alignment horizontal="center" vertical="center" wrapText="1"/>
      <protection/>
    </xf>
    <xf numFmtId="0" fontId="55" fillId="0" borderId="2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center" wrapText="1"/>
    </xf>
    <xf numFmtId="4" fontId="53" fillId="12" borderId="17" xfId="0" applyNumberFormat="1" applyFont="1" applyFill="1" applyBorder="1" applyAlignment="1">
      <alignment horizontal="center" vertical="center" wrapText="1"/>
    </xf>
    <xf numFmtId="4" fontId="53" fillId="12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8</xdr:row>
      <xdr:rowOff>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2401550" y="3486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76200</xdr:rowOff>
    </xdr:from>
    <xdr:ext cx="1238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2401550" y="4752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1238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12401550" y="3981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12382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12401550" y="3486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76200</xdr:rowOff>
    </xdr:from>
    <xdr:ext cx="1238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12401550" y="4752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123825" cy="228600"/>
    <xdr:sp fLocksText="0">
      <xdr:nvSpPr>
        <xdr:cNvPr id="6" name="Text Box 3"/>
        <xdr:cNvSpPr txBox="1">
          <a:spLocks noChangeArrowheads="1"/>
        </xdr:cNvSpPr>
      </xdr:nvSpPr>
      <xdr:spPr>
        <a:xfrm>
          <a:off x="12401550" y="3981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D61"/>
  <sheetViews>
    <sheetView tabSelected="1" zoomScale="80" zoomScaleNormal="80" zoomScaleSheetLayoutView="61" zoomScalePageLayoutView="0" workbookViewId="0" topLeftCell="A1">
      <pane xSplit="1" ySplit="4" topLeftCell="U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O17" sqref="AO17"/>
    </sheetView>
  </sheetViews>
  <sheetFormatPr defaultColWidth="9.00390625" defaultRowHeight="12.75"/>
  <cols>
    <col min="1" max="1" width="23.75390625" style="1" customWidth="1"/>
    <col min="2" max="2" width="9.125" style="1" customWidth="1"/>
    <col min="3" max="3" width="11.375" style="1" bestFit="1" customWidth="1"/>
    <col min="4" max="4" width="15.125" style="1" customWidth="1"/>
    <col min="5" max="5" width="9.125" style="1" customWidth="1"/>
    <col min="6" max="6" width="10.25390625" style="1" customWidth="1"/>
    <col min="7" max="7" width="15.125" style="1" customWidth="1"/>
    <col min="8" max="8" width="9.125" style="1" customWidth="1"/>
    <col min="9" max="9" width="9.875" style="1" bestFit="1" customWidth="1"/>
    <col min="10" max="10" width="15.125" style="1" customWidth="1"/>
    <col min="11" max="11" width="9.125" style="1" customWidth="1"/>
    <col min="12" max="12" width="10.625" style="1" customWidth="1"/>
    <col min="13" max="13" width="15.00390625" style="1" customWidth="1"/>
    <col min="14" max="14" width="9.125" style="2" customWidth="1"/>
    <col min="15" max="15" width="9.875" style="2" bestFit="1" customWidth="1"/>
    <col min="16" max="16" width="14.875" style="2" customWidth="1"/>
    <col min="17" max="17" width="9.125" style="2" customWidth="1"/>
    <col min="18" max="18" width="9.875" style="2" bestFit="1" customWidth="1"/>
    <col min="19" max="19" width="15.125" style="2" customWidth="1"/>
    <col min="20" max="20" width="9.125" style="1" customWidth="1"/>
    <col min="21" max="21" width="9.75390625" style="1" customWidth="1"/>
    <col min="22" max="22" width="16.375" style="1" customWidth="1"/>
    <col min="23" max="23" width="9.125" style="1" customWidth="1"/>
    <col min="24" max="24" width="11.00390625" style="1" customWidth="1"/>
    <col min="25" max="25" width="15.125" style="1" customWidth="1"/>
    <col min="26" max="26" width="9.125" style="1" customWidth="1"/>
    <col min="27" max="27" width="11.125" style="1" customWidth="1"/>
    <col min="28" max="28" width="15.125" style="1" customWidth="1"/>
    <col min="29" max="29" width="9.125" style="1" customWidth="1"/>
    <col min="30" max="30" width="8.75390625" style="1" customWidth="1"/>
    <col min="31" max="31" width="15.125" style="1" customWidth="1"/>
    <col min="32" max="32" width="9.125" style="1" customWidth="1"/>
    <col min="33" max="33" width="7.625" style="1" customWidth="1"/>
    <col min="34" max="34" width="15.125" style="1" customWidth="1"/>
    <col min="35" max="35" width="9.125" style="1" customWidth="1"/>
    <col min="36" max="36" width="9.75390625" style="1" customWidth="1"/>
    <col min="37" max="37" width="15.125" style="1" customWidth="1"/>
    <col min="38" max="38" width="9.125" style="1" customWidth="1"/>
    <col min="39" max="39" width="10.375" style="1" customWidth="1"/>
    <col min="40" max="40" width="15.125" style="1" customWidth="1"/>
    <col min="41" max="41" width="14.00390625" style="1" customWidth="1"/>
    <col min="42" max="58" width="9.125" style="1" customWidth="1"/>
    <col min="59" max="59" width="10.125" style="1" customWidth="1"/>
    <col min="60" max="16384" width="9.125" style="1" customWidth="1"/>
  </cols>
  <sheetData>
    <row r="1" spans="1:40" ht="20.25" customHeight="1">
      <c r="A1" s="85" t="s">
        <v>30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1:40" ht="18.75" customHeight="1" thickBot="1">
      <c r="A2" s="86" t="s">
        <v>29</v>
      </c>
      <c r="B2" s="87"/>
      <c r="C2" s="87"/>
      <c r="D2" s="87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</row>
    <row r="3" spans="1:40" ht="45" customHeight="1">
      <c r="A3" s="26"/>
      <c r="B3" s="88" t="s">
        <v>2</v>
      </c>
      <c r="C3" s="89"/>
      <c r="D3" s="90"/>
      <c r="E3" s="88" t="s">
        <v>3</v>
      </c>
      <c r="F3" s="89"/>
      <c r="G3" s="90"/>
      <c r="H3" s="88" t="s">
        <v>4</v>
      </c>
      <c r="I3" s="89"/>
      <c r="J3" s="90"/>
      <c r="K3" s="88" t="s">
        <v>5</v>
      </c>
      <c r="L3" s="89"/>
      <c r="M3" s="90"/>
      <c r="N3" s="88" t="s">
        <v>6</v>
      </c>
      <c r="O3" s="89"/>
      <c r="P3" s="90"/>
      <c r="Q3" s="88" t="s">
        <v>7</v>
      </c>
      <c r="R3" s="89"/>
      <c r="S3" s="90"/>
      <c r="T3" s="88" t="s">
        <v>8</v>
      </c>
      <c r="U3" s="89"/>
      <c r="V3" s="90"/>
      <c r="W3" s="88" t="s">
        <v>9</v>
      </c>
      <c r="X3" s="89"/>
      <c r="Y3" s="90"/>
      <c r="Z3" s="88" t="s">
        <v>11</v>
      </c>
      <c r="AA3" s="89"/>
      <c r="AB3" s="90"/>
      <c r="AC3" s="88" t="s">
        <v>12</v>
      </c>
      <c r="AD3" s="89"/>
      <c r="AE3" s="90"/>
      <c r="AF3" s="88" t="s">
        <v>13</v>
      </c>
      <c r="AG3" s="89"/>
      <c r="AH3" s="90"/>
      <c r="AI3" s="88" t="s">
        <v>14</v>
      </c>
      <c r="AJ3" s="89"/>
      <c r="AK3" s="90"/>
      <c r="AL3" s="88" t="s">
        <v>10</v>
      </c>
      <c r="AM3" s="89"/>
      <c r="AN3" s="90"/>
    </row>
    <row r="4" spans="1:43" s="3" customFormat="1" ht="32.25" customHeight="1" thickBot="1">
      <c r="A4" s="30" t="s">
        <v>16</v>
      </c>
      <c r="B4" s="38" t="s">
        <v>1</v>
      </c>
      <c r="C4" s="42" t="s">
        <v>32</v>
      </c>
      <c r="D4" s="39" t="s">
        <v>31</v>
      </c>
      <c r="E4" s="38" t="s">
        <v>1</v>
      </c>
      <c r="F4" s="42" t="s">
        <v>32</v>
      </c>
      <c r="G4" s="39" t="s">
        <v>31</v>
      </c>
      <c r="H4" s="38" t="s">
        <v>1</v>
      </c>
      <c r="I4" s="42" t="s">
        <v>32</v>
      </c>
      <c r="J4" s="39" t="s">
        <v>31</v>
      </c>
      <c r="K4" s="38" t="s">
        <v>1</v>
      </c>
      <c r="L4" s="42" t="s">
        <v>32</v>
      </c>
      <c r="M4" s="39" t="s">
        <v>31</v>
      </c>
      <c r="N4" s="38" t="s">
        <v>1</v>
      </c>
      <c r="O4" s="42" t="s">
        <v>32</v>
      </c>
      <c r="P4" s="39" t="s">
        <v>31</v>
      </c>
      <c r="Q4" s="38" t="s">
        <v>1</v>
      </c>
      <c r="R4" s="42" t="s">
        <v>32</v>
      </c>
      <c r="S4" s="39" t="s">
        <v>31</v>
      </c>
      <c r="T4" s="38" t="s">
        <v>1</v>
      </c>
      <c r="U4" s="42" t="s">
        <v>32</v>
      </c>
      <c r="V4" s="39" t="s">
        <v>31</v>
      </c>
      <c r="W4" s="38" t="s">
        <v>1</v>
      </c>
      <c r="X4" s="42" t="s">
        <v>32</v>
      </c>
      <c r="Y4" s="39" t="s">
        <v>31</v>
      </c>
      <c r="Z4" s="38" t="s">
        <v>1</v>
      </c>
      <c r="AA4" s="42" t="s">
        <v>32</v>
      </c>
      <c r="AB4" s="39" t="s">
        <v>31</v>
      </c>
      <c r="AC4" s="38" t="s">
        <v>1</v>
      </c>
      <c r="AD4" s="42" t="s">
        <v>32</v>
      </c>
      <c r="AE4" s="39" t="s">
        <v>31</v>
      </c>
      <c r="AF4" s="38" t="s">
        <v>1</v>
      </c>
      <c r="AG4" s="42" t="s">
        <v>32</v>
      </c>
      <c r="AH4" s="39" t="s">
        <v>31</v>
      </c>
      <c r="AI4" s="38" t="s">
        <v>1</v>
      </c>
      <c r="AJ4" s="42" t="s">
        <v>32</v>
      </c>
      <c r="AK4" s="39" t="s">
        <v>31</v>
      </c>
      <c r="AL4" s="38" t="s">
        <v>1</v>
      </c>
      <c r="AM4" s="42" t="s">
        <v>32</v>
      </c>
      <c r="AN4" s="39" t="s">
        <v>31</v>
      </c>
      <c r="AO4" s="14"/>
      <c r="AP4" s="14"/>
      <c r="AQ4" s="14"/>
    </row>
    <row r="5" spans="1:212" s="13" customFormat="1" ht="39" customHeight="1">
      <c r="A5" s="27" t="s">
        <v>26</v>
      </c>
      <c r="B5" s="78">
        <v>1</v>
      </c>
      <c r="C5" s="79">
        <v>7.75</v>
      </c>
      <c r="D5" s="40">
        <v>19.375</v>
      </c>
      <c r="E5" s="35">
        <v>4</v>
      </c>
      <c r="F5" s="45">
        <v>11</v>
      </c>
      <c r="G5" s="40">
        <v>16.99</v>
      </c>
      <c r="H5" s="35">
        <v>5</v>
      </c>
      <c r="I5" s="45">
        <v>12.7</v>
      </c>
      <c r="J5" s="40">
        <v>8.584</v>
      </c>
      <c r="K5" s="35">
        <v>9</v>
      </c>
      <c r="L5" s="45">
        <v>18.81</v>
      </c>
      <c r="M5" s="95">
        <v>18.16</v>
      </c>
      <c r="N5" s="35">
        <v>2</v>
      </c>
      <c r="O5" s="45">
        <v>1.9</v>
      </c>
      <c r="P5" s="40">
        <v>1.2</v>
      </c>
      <c r="Q5" s="35">
        <v>5</v>
      </c>
      <c r="R5" s="45">
        <v>11.75</v>
      </c>
      <c r="S5" s="40">
        <v>2.84</v>
      </c>
      <c r="T5" s="35">
        <v>2</v>
      </c>
      <c r="U5" s="45">
        <v>6.42</v>
      </c>
      <c r="V5" s="40">
        <v>2.82</v>
      </c>
      <c r="W5" s="82">
        <v>4</v>
      </c>
      <c r="X5" s="77">
        <v>47.67</v>
      </c>
      <c r="Y5" s="40">
        <v>9.7</v>
      </c>
      <c r="Z5" s="35">
        <v>2</v>
      </c>
      <c r="AA5" s="45">
        <v>3.5</v>
      </c>
      <c r="AB5" s="40">
        <v>1.426</v>
      </c>
      <c r="AC5" s="35">
        <v>10</v>
      </c>
      <c r="AD5" s="45">
        <v>32.81</v>
      </c>
      <c r="AE5" s="40">
        <v>25.95</v>
      </c>
      <c r="AF5" s="35">
        <v>2</v>
      </c>
      <c r="AG5" s="45">
        <v>2.32</v>
      </c>
      <c r="AH5" s="40">
        <v>2.76</v>
      </c>
      <c r="AI5" s="35">
        <v>2</v>
      </c>
      <c r="AJ5" s="45">
        <v>13.17</v>
      </c>
      <c r="AK5" s="40">
        <v>8.72</v>
      </c>
      <c r="AL5" s="35">
        <f aca="true" t="shared" si="0" ref="AL5:AL14">B5+E5+H5+K5+N5+Q5+T5+W5+Z5+AC5+AF5+AI5</f>
        <v>48</v>
      </c>
      <c r="AM5" s="45">
        <f>SUM(C5,F5,I5,L5,O5,R5,U5,X5,AA5,AD5,AG5,AJ5)</f>
        <v>169.79999999999998</v>
      </c>
      <c r="AN5" s="40">
        <f>SUM(D5,G5,J5,M5,P5,S5,V5,Y5,AB5,AE5,AH5,AK5)</f>
        <v>118.525</v>
      </c>
      <c r="AO5" s="16"/>
      <c r="AP5" s="17"/>
      <c r="AQ5" s="18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</row>
    <row r="6" spans="1:43" ht="37.5" customHeight="1">
      <c r="A6" s="28" t="s">
        <v>25</v>
      </c>
      <c r="B6" s="80"/>
      <c r="C6" s="81"/>
      <c r="D6" s="40"/>
      <c r="E6" s="35"/>
      <c r="F6" s="45"/>
      <c r="G6" s="40"/>
      <c r="H6" s="35"/>
      <c r="I6" s="45"/>
      <c r="J6" s="40"/>
      <c r="K6" s="35">
        <v>2</v>
      </c>
      <c r="L6" s="45">
        <v>11.23</v>
      </c>
      <c r="M6" s="95">
        <v>0.27</v>
      </c>
      <c r="N6" s="35">
        <v>2</v>
      </c>
      <c r="O6" s="45">
        <v>38.36</v>
      </c>
      <c r="P6" s="40">
        <v>46.77</v>
      </c>
      <c r="Q6" s="35">
        <v>2</v>
      </c>
      <c r="R6" s="45">
        <v>21.77</v>
      </c>
      <c r="S6" s="40">
        <v>6.44</v>
      </c>
      <c r="T6" s="35">
        <v>1</v>
      </c>
      <c r="U6" s="45">
        <v>1.92</v>
      </c>
      <c r="V6" s="40">
        <v>1.92</v>
      </c>
      <c r="W6" s="82">
        <v>1</v>
      </c>
      <c r="X6" s="77">
        <v>4.93</v>
      </c>
      <c r="Y6" s="40">
        <v>6.6</v>
      </c>
      <c r="Z6" s="35">
        <v>1</v>
      </c>
      <c r="AA6" s="45">
        <v>2.67</v>
      </c>
      <c r="AB6" s="40">
        <v>2.46</v>
      </c>
      <c r="AC6" s="35">
        <v>1</v>
      </c>
      <c r="AD6" s="45">
        <v>0.5</v>
      </c>
      <c r="AE6" s="40">
        <v>0.55</v>
      </c>
      <c r="AF6" s="35">
        <v>2</v>
      </c>
      <c r="AG6" s="45">
        <v>18.08</v>
      </c>
      <c r="AH6" s="40">
        <v>12.03</v>
      </c>
      <c r="AI6" s="35"/>
      <c r="AJ6" s="45"/>
      <c r="AK6" s="40"/>
      <c r="AL6" s="35">
        <f t="shared" si="0"/>
        <v>12</v>
      </c>
      <c r="AM6" s="45">
        <f aca="true" t="shared" si="1" ref="AM6:AM15">SUM(C6,F6,I6,L6,O6,R6,U6,X6,AA6,AD6,AG6,AJ6)</f>
        <v>99.46000000000001</v>
      </c>
      <c r="AN6" s="40">
        <f aca="true" t="shared" si="2" ref="AN6:AN14">SUM(D6,G6,J6,M6,P6,S6,V6,Y6,AB6,AE6,AH6,AK6)</f>
        <v>77.04</v>
      </c>
      <c r="AO6" s="16"/>
      <c r="AP6" s="17"/>
      <c r="AQ6" s="18"/>
    </row>
    <row r="7" spans="1:43" ht="33" customHeight="1">
      <c r="A7" s="28" t="s">
        <v>24</v>
      </c>
      <c r="B7" s="80"/>
      <c r="C7" s="81"/>
      <c r="D7" s="40"/>
      <c r="E7" s="35">
        <v>2</v>
      </c>
      <c r="F7" s="45">
        <v>21.33</v>
      </c>
      <c r="G7" s="40">
        <v>5.774</v>
      </c>
      <c r="H7" s="35">
        <v>4</v>
      </c>
      <c r="I7" s="45">
        <v>6.58</v>
      </c>
      <c r="J7" s="40">
        <v>5.53</v>
      </c>
      <c r="K7" s="35">
        <v>6</v>
      </c>
      <c r="L7" s="45">
        <v>70.43</v>
      </c>
      <c r="M7" s="95">
        <v>30.3</v>
      </c>
      <c r="N7" s="35">
        <v>1</v>
      </c>
      <c r="O7" s="45">
        <v>0.5</v>
      </c>
      <c r="P7" s="40">
        <v>0.43</v>
      </c>
      <c r="Q7" s="35">
        <v>2</v>
      </c>
      <c r="R7" s="45">
        <v>6.41</v>
      </c>
      <c r="S7" s="40">
        <v>7.06</v>
      </c>
      <c r="T7" s="35"/>
      <c r="U7" s="45"/>
      <c r="V7" s="40"/>
      <c r="W7" s="82">
        <v>1</v>
      </c>
      <c r="X7" s="77">
        <v>3.33</v>
      </c>
      <c r="Y7" s="40">
        <v>2.51</v>
      </c>
      <c r="Z7" s="35">
        <v>5</v>
      </c>
      <c r="AA7" s="45">
        <v>79.16</v>
      </c>
      <c r="AB7" s="40">
        <v>16.05</v>
      </c>
      <c r="AC7" s="35">
        <v>1</v>
      </c>
      <c r="AD7" s="45">
        <v>1.7</v>
      </c>
      <c r="AE7" s="40">
        <v>1.57</v>
      </c>
      <c r="AF7" s="35">
        <v>1</v>
      </c>
      <c r="AG7" s="45">
        <v>1.83</v>
      </c>
      <c r="AH7" s="40">
        <v>1.84</v>
      </c>
      <c r="AI7" s="35"/>
      <c r="AJ7" s="45"/>
      <c r="AK7" s="40"/>
      <c r="AL7" s="35">
        <f t="shared" si="0"/>
        <v>23</v>
      </c>
      <c r="AM7" s="45">
        <f t="shared" si="1"/>
        <v>191.27</v>
      </c>
      <c r="AN7" s="40">
        <f t="shared" si="2"/>
        <v>71.064</v>
      </c>
      <c r="AO7" s="16"/>
      <c r="AP7" s="17"/>
      <c r="AQ7" s="18"/>
    </row>
    <row r="8" spans="1:43" ht="48.75" customHeight="1">
      <c r="A8" s="28" t="s">
        <v>23</v>
      </c>
      <c r="B8" s="80"/>
      <c r="C8" s="81"/>
      <c r="D8" s="40"/>
      <c r="E8" s="35"/>
      <c r="F8" s="45"/>
      <c r="G8" s="40"/>
      <c r="H8" s="35">
        <v>3</v>
      </c>
      <c r="I8" s="45">
        <v>12.08</v>
      </c>
      <c r="J8" s="40">
        <v>2.889</v>
      </c>
      <c r="K8" s="35">
        <v>4</v>
      </c>
      <c r="L8" s="45">
        <v>19.17</v>
      </c>
      <c r="M8" s="95">
        <v>19.47</v>
      </c>
      <c r="N8" s="35"/>
      <c r="O8" s="45"/>
      <c r="P8" s="40"/>
      <c r="Q8" s="35">
        <v>5</v>
      </c>
      <c r="R8" s="45">
        <v>24.25</v>
      </c>
      <c r="S8" s="40">
        <v>10.91</v>
      </c>
      <c r="T8" s="35">
        <v>3</v>
      </c>
      <c r="U8" s="45">
        <v>26.66</v>
      </c>
      <c r="V8" s="40">
        <v>11.54</v>
      </c>
      <c r="W8" s="82">
        <v>2</v>
      </c>
      <c r="X8" s="77">
        <v>2.5</v>
      </c>
      <c r="Y8" s="40">
        <v>0.86</v>
      </c>
      <c r="Z8" s="35">
        <v>1</v>
      </c>
      <c r="AA8" s="45">
        <v>0.67</v>
      </c>
      <c r="AB8" s="40">
        <v>0.03</v>
      </c>
      <c r="AC8" s="35">
        <v>5</v>
      </c>
      <c r="AD8" s="45">
        <v>18.61</v>
      </c>
      <c r="AE8" s="40">
        <v>9.82</v>
      </c>
      <c r="AF8" s="35">
        <v>2</v>
      </c>
      <c r="AG8" s="45">
        <v>4.92</v>
      </c>
      <c r="AH8" s="40">
        <v>5.51</v>
      </c>
      <c r="AI8" s="35">
        <v>1</v>
      </c>
      <c r="AJ8" s="45">
        <v>2.17</v>
      </c>
      <c r="AK8" s="40">
        <v>6.53</v>
      </c>
      <c r="AL8" s="35">
        <f t="shared" si="0"/>
        <v>26</v>
      </c>
      <c r="AM8" s="45">
        <f t="shared" si="1"/>
        <v>111.03</v>
      </c>
      <c r="AN8" s="40">
        <f t="shared" si="2"/>
        <v>67.559</v>
      </c>
      <c r="AO8" s="16"/>
      <c r="AP8" s="17"/>
      <c r="AQ8" s="18"/>
    </row>
    <row r="9" spans="1:43" ht="39" customHeight="1">
      <c r="A9" s="28" t="s">
        <v>22</v>
      </c>
      <c r="B9" s="82">
        <v>1</v>
      </c>
      <c r="C9" s="81">
        <v>0.47</v>
      </c>
      <c r="D9" s="40">
        <v>0.3</v>
      </c>
      <c r="E9" s="35"/>
      <c r="F9" s="45"/>
      <c r="G9" s="40"/>
      <c r="H9" s="35"/>
      <c r="I9" s="45"/>
      <c r="J9" s="40"/>
      <c r="K9" s="35">
        <v>3</v>
      </c>
      <c r="L9" s="45">
        <v>5.94</v>
      </c>
      <c r="M9" s="95">
        <v>4.33</v>
      </c>
      <c r="N9" s="35">
        <v>2</v>
      </c>
      <c r="O9" s="45">
        <v>3.58</v>
      </c>
      <c r="P9" s="40">
        <v>0.16</v>
      </c>
      <c r="Q9" s="35"/>
      <c r="R9" s="45"/>
      <c r="S9" s="40"/>
      <c r="T9" s="35"/>
      <c r="U9" s="45"/>
      <c r="V9" s="40"/>
      <c r="W9" s="82">
        <v>1</v>
      </c>
      <c r="X9" s="77">
        <v>2.33</v>
      </c>
      <c r="Y9" s="40">
        <v>0.19</v>
      </c>
      <c r="Z9" s="35"/>
      <c r="AA9" s="45"/>
      <c r="AB9" s="40"/>
      <c r="AC9" s="35">
        <v>1</v>
      </c>
      <c r="AD9" s="45">
        <v>1.1</v>
      </c>
      <c r="AE9" s="40">
        <v>0.83</v>
      </c>
      <c r="AF9" s="35"/>
      <c r="AG9" s="45"/>
      <c r="AH9" s="40"/>
      <c r="AI9" s="35"/>
      <c r="AJ9" s="45"/>
      <c r="AK9" s="40"/>
      <c r="AL9" s="35">
        <f t="shared" si="0"/>
        <v>8</v>
      </c>
      <c r="AM9" s="45">
        <f t="shared" si="1"/>
        <v>13.42</v>
      </c>
      <c r="AN9" s="40">
        <f t="shared" si="2"/>
        <v>5.8100000000000005</v>
      </c>
      <c r="AO9" s="16"/>
      <c r="AP9" s="17"/>
      <c r="AQ9" s="18"/>
    </row>
    <row r="10" spans="1:50" ht="54.75" customHeight="1">
      <c r="A10" s="28" t="s">
        <v>21</v>
      </c>
      <c r="B10" s="82">
        <v>3</v>
      </c>
      <c r="C10" s="81">
        <v>5.33</v>
      </c>
      <c r="D10" s="40">
        <v>7.01</v>
      </c>
      <c r="E10" s="35">
        <v>2</v>
      </c>
      <c r="F10" s="45">
        <v>8.02</v>
      </c>
      <c r="G10" s="40">
        <v>17.02</v>
      </c>
      <c r="H10" s="35"/>
      <c r="I10" s="45"/>
      <c r="J10" s="40"/>
      <c r="K10" s="35">
        <v>3</v>
      </c>
      <c r="L10" s="45">
        <v>7.34</v>
      </c>
      <c r="M10" s="95">
        <v>8.21</v>
      </c>
      <c r="N10" s="35">
        <v>3</v>
      </c>
      <c r="O10" s="45">
        <v>5.67</v>
      </c>
      <c r="P10" s="40">
        <v>5.34</v>
      </c>
      <c r="Q10" s="35"/>
      <c r="R10" s="45"/>
      <c r="S10" s="40"/>
      <c r="T10" s="35"/>
      <c r="U10" s="45"/>
      <c r="V10" s="40"/>
      <c r="W10" s="82">
        <v>4</v>
      </c>
      <c r="X10" s="77">
        <v>24.02</v>
      </c>
      <c r="Y10" s="40">
        <v>12.38</v>
      </c>
      <c r="Z10" s="35">
        <v>2</v>
      </c>
      <c r="AA10" s="45">
        <v>6.03</v>
      </c>
      <c r="AB10" s="40">
        <v>2.54</v>
      </c>
      <c r="AC10" s="35">
        <v>1</v>
      </c>
      <c r="AD10" s="45">
        <v>0.83</v>
      </c>
      <c r="AE10" s="40">
        <v>0.24</v>
      </c>
      <c r="AF10" s="35">
        <v>1</v>
      </c>
      <c r="AG10" s="45">
        <v>0.75</v>
      </c>
      <c r="AH10" s="40">
        <v>3.48</v>
      </c>
      <c r="AI10" s="35"/>
      <c r="AJ10" s="45"/>
      <c r="AK10" s="40"/>
      <c r="AL10" s="35">
        <f t="shared" si="0"/>
        <v>19</v>
      </c>
      <c r="AM10" s="45">
        <f t="shared" si="1"/>
        <v>57.989999999999995</v>
      </c>
      <c r="AN10" s="40">
        <f t="shared" si="2"/>
        <v>56.22</v>
      </c>
      <c r="AO10" s="16"/>
      <c r="AP10" s="17"/>
      <c r="AQ10" s="18"/>
      <c r="AR10" s="4"/>
      <c r="AS10" s="4"/>
      <c r="AT10" s="4"/>
      <c r="AU10" s="4"/>
      <c r="AV10" s="4"/>
      <c r="AW10" s="4"/>
      <c r="AX10" s="4"/>
    </row>
    <row r="11" spans="1:66" s="5" customFormat="1" ht="54" customHeight="1">
      <c r="A11" s="28" t="s">
        <v>20</v>
      </c>
      <c r="B11" s="80"/>
      <c r="C11" s="81"/>
      <c r="D11" s="40"/>
      <c r="E11" s="35"/>
      <c r="F11" s="45"/>
      <c r="G11" s="40"/>
      <c r="H11" s="35">
        <v>1</v>
      </c>
      <c r="I11" s="45">
        <v>3.62</v>
      </c>
      <c r="J11" s="40">
        <v>4.254</v>
      </c>
      <c r="K11" s="35">
        <v>2</v>
      </c>
      <c r="L11" s="45">
        <v>4.33</v>
      </c>
      <c r="M11" s="95">
        <v>5.37</v>
      </c>
      <c r="N11" s="35"/>
      <c r="O11" s="45"/>
      <c r="P11" s="40"/>
      <c r="Q11" s="35"/>
      <c r="R11" s="45"/>
      <c r="S11" s="40"/>
      <c r="T11" s="35"/>
      <c r="U11" s="45"/>
      <c r="V11" s="40"/>
      <c r="W11" s="82">
        <v>1</v>
      </c>
      <c r="X11" s="77">
        <v>1.5</v>
      </c>
      <c r="Y11" s="40">
        <v>0.71</v>
      </c>
      <c r="Z11" s="35"/>
      <c r="AA11" s="45"/>
      <c r="AB11" s="40"/>
      <c r="AC11" s="35"/>
      <c r="AD11" s="45"/>
      <c r="AE11" s="40"/>
      <c r="AF11" s="35"/>
      <c r="AG11" s="45"/>
      <c r="AH11" s="40"/>
      <c r="AI11" s="35"/>
      <c r="AJ11" s="45"/>
      <c r="AK11" s="40"/>
      <c r="AL11" s="35">
        <f t="shared" si="0"/>
        <v>4</v>
      </c>
      <c r="AM11" s="45">
        <f t="shared" si="1"/>
        <v>9.45</v>
      </c>
      <c r="AN11" s="40">
        <f t="shared" si="2"/>
        <v>10.334</v>
      </c>
      <c r="AO11" s="16"/>
      <c r="AP11" s="17"/>
      <c r="AQ11" s="18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43" ht="49.5" customHeight="1">
      <c r="A12" s="28" t="s">
        <v>19</v>
      </c>
      <c r="B12" s="80"/>
      <c r="C12" s="81"/>
      <c r="D12" s="40"/>
      <c r="E12" s="35"/>
      <c r="F12" s="45"/>
      <c r="G12" s="40"/>
      <c r="H12" s="35">
        <v>1</v>
      </c>
      <c r="I12" s="45">
        <v>19.08</v>
      </c>
      <c r="J12" s="40">
        <v>5.61</v>
      </c>
      <c r="K12" s="35">
        <v>1</v>
      </c>
      <c r="L12" s="45">
        <v>1</v>
      </c>
      <c r="M12" s="95">
        <v>4.25</v>
      </c>
      <c r="N12" s="35">
        <v>1</v>
      </c>
      <c r="O12" s="45">
        <v>20.13</v>
      </c>
      <c r="P12" s="40">
        <v>5.91</v>
      </c>
      <c r="Q12" s="35">
        <v>4</v>
      </c>
      <c r="R12" s="45">
        <v>43.94</v>
      </c>
      <c r="S12" s="40">
        <v>82.49</v>
      </c>
      <c r="T12" s="35">
        <v>2</v>
      </c>
      <c r="U12" s="45">
        <v>32.5</v>
      </c>
      <c r="V12" s="40">
        <v>26</v>
      </c>
      <c r="W12" s="82">
        <v>3</v>
      </c>
      <c r="X12" s="77">
        <v>31.86</v>
      </c>
      <c r="Y12" s="40">
        <v>30.19</v>
      </c>
      <c r="Z12" s="35">
        <v>2</v>
      </c>
      <c r="AA12" s="45">
        <v>31.04</v>
      </c>
      <c r="AB12" s="40">
        <v>5.46</v>
      </c>
      <c r="AC12" s="35"/>
      <c r="AD12" s="45"/>
      <c r="AE12" s="40"/>
      <c r="AF12" s="35"/>
      <c r="AG12" s="45"/>
      <c r="AH12" s="40"/>
      <c r="AI12" s="35"/>
      <c r="AJ12" s="45"/>
      <c r="AK12" s="40"/>
      <c r="AL12" s="35">
        <f t="shared" si="0"/>
        <v>14</v>
      </c>
      <c r="AM12" s="45">
        <f t="shared" si="1"/>
        <v>179.54999999999998</v>
      </c>
      <c r="AN12" s="40">
        <f t="shared" si="2"/>
        <v>159.91</v>
      </c>
      <c r="AO12" s="16"/>
      <c r="AP12" s="17"/>
      <c r="AQ12" s="18"/>
    </row>
    <row r="13" spans="1:50" ht="58.5" customHeight="1">
      <c r="A13" s="28" t="s">
        <v>18</v>
      </c>
      <c r="B13" s="80"/>
      <c r="C13" s="81"/>
      <c r="D13" s="40"/>
      <c r="E13" s="35"/>
      <c r="F13" s="45"/>
      <c r="G13" s="40"/>
      <c r="H13" s="35"/>
      <c r="I13" s="45"/>
      <c r="J13" s="40"/>
      <c r="K13" s="35">
        <v>3</v>
      </c>
      <c r="L13" s="45">
        <v>2.78</v>
      </c>
      <c r="M13" s="95">
        <v>7.19</v>
      </c>
      <c r="N13" s="35"/>
      <c r="O13" s="45"/>
      <c r="P13" s="40"/>
      <c r="Q13" s="35"/>
      <c r="R13" s="45"/>
      <c r="S13" s="40"/>
      <c r="T13" s="35"/>
      <c r="U13" s="45"/>
      <c r="V13" s="40"/>
      <c r="W13" s="82"/>
      <c r="X13" s="77"/>
      <c r="Y13" s="40"/>
      <c r="Z13" s="35">
        <v>6</v>
      </c>
      <c r="AA13" s="45">
        <v>74.65</v>
      </c>
      <c r="AB13" s="40">
        <v>43.56</v>
      </c>
      <c r="AC13" s="35">
        <v>1</v>
      </c>
      <c r="AD13" s="45">
        <v>0.92</v>
      </c>
      <c r="AE13" s="40">
        <v>0.03</v>
      </c>
      <c r="AF13" s="35">
        <v>1</v>
      </c>
      <c r="AG13" s="45">
        <v>0.58</v>
      </c>
      <c r="AH13" s="40">
        <v>1.64</v>
      </c>
      <c r="AI13" s="35">
        <v>1</v>
      </c>
      <c r="AJ13" s="45">
        <v>0.68</v>
      </c>
      <c r="AK13" s="40">
        <v>2.62</v>
      </c>
      <c r="AL13" s="35">
        <f t="shared" si="0"/>
        <v>12</v>
      </c>
      <c r="AM13" s="45">
        <f t="shared" si="1"/>
        <v>79.61000000000001</v>
      </c>
      <c r="AN13" s="40">
        <f t="shared" si="2"/>
        <v>55.04</v>
      </c>
      <c r="AO13" s="16"/>
      <c r="AP13" s="17"/>
      <c r="AQ13" s="18"/>
      <c r="AR13" s="4"/>
      <c r="AS13" s="4"/>
      <c r="AT13" s="4"/>
      <c r="AU13" s="4"/>
      <c r="AV13" s="4"/>
      <c r="AW13" s="4"/>
      <c r="AX13" s="4"/>
    </row>
    <row r="14" spans="1:50" ht="54.75" customHeight="1" thickBot="1">
      <c r="A14" s="29" t="s">
        <v>17</v>
      </c>
      <c r="B14" s="83">
        <v>1</v>
      </c>
      <c r="C14" s="84">
        <v>0.85</v>
      </c>
      <c r="D14" s="41">
        <v>1.712</v>
      </c>
      <c r="E14" s="36">
        <v>5</v>
      </c>
      <c r="F14" s="46">
        <v>11.47</v>
      </c>
      <c r="G14" s="41">
        <v>24.293</v>
      </c>
      <c r="H14" s="36">
        <v>1</v>
      </c>
      <c r="I14" s="46">
        <v>1.92</v>
      </c>
      <c r="J14" s="41">
        <v>6.572</v>
      </c>
      <c r="K14" s="36">
        <v>5</v>
      </c>
      <c r="L14" s="46">
        <v>12.51</v>
      </c>
      <c r="M14" s="96">
        <v>13.2</v>
      </c>
      <c r="N14" s="36">
        <v>2</v>
      </c>
      <c r="O14" s="46">
        <v>5</v>
      </c>
      <c r="P14" s="41">
        <v>10.02</v>
      </c>
      <c r="Q14" s="36">
        <v>2</v>
      </c>
      <c r="R14" s="46">
        <v>8.25</v>
      </c>
      <c r="S14" s="41">
        <v>4.21</v>
      </c>
      <c r="T14" s="36"/>
      <c r="U14" s="46"/>
      <c r="V14" s="41"/>
      <c r="W14" s="82">
        <v>5</v>
      </c>
      <c r="X14" s="77">
        <v>6.09</v>
      </c>
      <c r="Y14" s="41">
        <v>5.37</v>
      </c>
      <c r="Z14" s="36"/>
      <c r="AA14" s="46"/>
      <c r="AB14" s="41"/>
      <c r="AC14" s="36"/>
      <c r="AD14" s="46"/>
      <c r="AE14" s="41"/>
      <c r="AF14" s="36">
        <v>2</v>
      </c>
      <c r="AG14" s="46">
        <v>17</v>
      </c>
      <c r="AH14" s="41">
        <v>26.31</v>
      </c>
      <c r="AI14" s="36">
        <v>3</v>
      </c>
      <c r="AJ14" s="46">
        <v>2.84</v>
      </c>
      <c r="AK14" s="41">
        <v>4.76</v>
      </c>
      <c r="AL14" s="36">
        <f t="shared" si="0"/>
        <v>26</v>
      </c>
      <c r="AM14" s="46">
        <f t="shared" si="1"/>
        <v>65.93</v>
      </c>
      <c r="AN14" s="41">
        <f t="shared" si="2"/>
        <v>96.447</v>
      </c>
      <c r="AO14" s="16"/>
      <c r="AP14" s="17"/>
      <c r="AQ14" s="18"/>
      <c r="AR14" s="4"/>
      <c r="AS14" s="4"/>
      <c r="AT14" s="4"/>
      <c r="AU14" s="4"/>
      <c r="AV14" s="4"/>
      <c r="AW14" s="4"/>
      <c r="AX14" s="4"/>
    </row>
    <row r="15" spans="1:50" s="3" customFormat="1" ht="39.75" customHeight="1" thickBot="1">
      <c r="A15" s="31" t="s">
        <v>15</v>
      </c>
      <c r="B15" s="43">
        <f>SUM(B5,B6,B7,B8,B9,B10,B11,B12,B13,B14)</f>
        <v>6</v>
      </c>
      <c r="C15" s="47">
        <f>SUM(C5:C14)</f>
        <v>14.4</v>
      </c>
      <c r="D15" s="44">
        <f>SUM(D5:D14)</f>
        <v>28.397000000000002</v>
      </c>
      <c r="E15" s="43">
        <f aca="true" t="shared" si="3" ref="E15:M15">SUM(E5,E6,E7,E8,E9,E10,E11,E12,E13,E14)</f>
        <v>13</v>
      </c>
      <c r="F15" s="47">
        <f t="shared" si="3"/>
        <v>51.81999999999999</v>
      </c>
      <c r="G15" s="44">
        <f t="shared" si="3"/>
        <v>64.077</v>
      </c>
      <c r="H15" s="43">
        <f t="shared" si="3"/>
        <v>15</v>
      </c>
      <c r="I15" s="47">
        <f>SUM(I5:I14)</f>
        <v>55.98</v>
      </c>
      <c r="J15" s="44">
        <f t="shared" si="3"/>
        <v>33.439</v>
      </c>
      <c r="K15" s="43">
        <f t="shared" si="3"/>
        <v>38</v>
      </c>
      <c r="L15" s="47">
        <f>SUM(L5:L14)</f>
        <v>153.54</v>
      </c>
      <c r="M15" s="44">
        <f t="shared" si="3"/>
        <v>110.75000000000001</v>
      </c>
      <c r="N15" s="43">
        <f>SUM(N5,N6,N7,N8,N9,N10,N11,N12,N13,N14)</f>
        <v>13</v>
      </c>
      <c r="O15" s="47">
        <f>SUM(O5:O14)</f>
        <v>75.14</v>
      </c>
      <c r="P15" s="44">
        <f>SUM(P5,P6,P7,P8,P9,P10,P11,P12,P13,P14)</f>
        <v>69.83</v>
      </c>
      <c r="Q15" s="43">
        <f>SUM(Q5,Q6,Q7,Q8,Q9,Q10,Q11,Q12,Q13,Q14)</f>
        <v>20</v>
      </c>
      <c r="R15" s="47">
        <f>SUM(R5:R14)</f>
        <v>116.36999999999999</v>
      </c>
      <c r="S15" s="44">
        <f>SUM(S5,S6,S7,S8,S9,S10,S11,S12,S13,S14)</f>
        <v>113.94999999999999</v>
      </c>
      <c r="T15" s="43">
        <f>SUM(T5,T6,T7,T8,T9,T10,T11,T12,T13,T14)</f>
        <v>8</v>
      </c>
      <c r="U15" s="47">
        <f>SUM(U5:U14)</f>
        <v>67.5</v>
      </c>
      <c r="V15" s="44">
        <f>SUM(V5,V6,V7,V8,V9,V10,V11,V12,V13,V14)</f>
        <v>42.28</v>
      </c>
      <c r="W15" s="43">
        <f>SUM(W5,W6,W7,W8,W9,W10,W11,W12,W13,W14)</f>
        <v>22</v>
      </c>
      <c r="X15" s="47">
        <f>SUM(X5:X14)</f>
        <v>124.23</v>
      </c>
      <c r="Y15" s="44">
        <f>SUM(Y5,Y6,Y7,Y8,Y9,Y10,Y11,Y12,Y13,Y14)</f>
        <v>68.51</v>
      </c>
      <c r="Z15" s="43">
        <f>SUM(Z5,Z6,Z7,Z8,Z9,Z10,Z11,Z12,Z13,Z14)</f>
        <v>19</v>
      </c>
      <c r="AA15" s="47">
        <f>SUM(AA5:AA14)</f>
        <v>197.72</v>
      </c>
      <c r="AB15" s="44">
        <f>SUM(AB5,AB6,AB7,AB8,AB9,AB10,AB11,AB12,AB13,AB14)</f>
        <v>71.52600000000001</v>
      </c>
      <c r="AC15" s="43">
        <f>SUM(AC5,AC6,AC7,AC8,AC9,AC10,AC11,AC12,AC13,AC14)</f>
        <v>20</v>
      </c>
      <c r="AD15" s="47">
        <f>SUM(AD5:AD14)</f>
        <v>56.470000000000006</v>
      </c>
      <c r="AE15" s="44">
        <f>SUM(AE5,AE6,AE7,AE8,AE9,AE10,AE11,AE12,AE13,AE14)</f>
        <v>38.99</v>
      </c>
      <c r="AF15" s="43">
        <f>SUM(AF5,AF6,AF7,AF8,AF9,AF10,AF11,AF12,AF13,AF14)</f>
        <v>11</v>
      </c>
      <c r="AG15" s="47">
        <f>SUM(AG5:AG14)</f>
        <v>45.48</v>
      </c>
      <c r="AH15" s="44">
        <f>SUM(AH5,AH6,AH7,AH8,AH9,AH10,AH11,AH12,AH13,AH14)</f>
        <v>53.57</v>
      </c>
      <c r="AI15" s="43">
        <f>SUM(AI5,AI6,AI7,AI8,AI9,AI10,AI11,AI12,AI13,AI14)</f>
        <v>7</v>
      </c>
      <c r="AJ15" s="47">
        <f>SUM(AJ5:AJ14)</f>
        <v>18.86</v>
      </c>
      <c r="AK15" s="44">
        <f>SUM(AK5,AK6,AK7,AK8,AK9,AK10,AK11,AK12,AK13,AK14)</f>
        <v>22.630000000000003</v>
      </c>
      <c r="AL15" s="43">
        <f>SUM(B15,E15,H15,K15,N15,Q15,T15,W15,Z15,AC15,AF15,AI15)</f>
        <v>192</v>
      </c>
      <c r="AM15" s="47">
        <f t="shared" si="1"/>
        <v>977.5100000000001</v>
      </c>
      <c r="AN15" s="44">
        <f>SUM(D15,G15,J15,M15,P15,S15,V15,Y15,AB15,AE15,AH15,AK15)</f>
        <v>717.9490000000001</v>
      </c>
      <c r="AO15" s="32"/>
      <c r="AP15" s="33"/>
      <c r="AQ15" s="34"/>
      <c r="AR15" s="14"/>
      <c r="AS15" s="14"/>
      <c r="AT15" s="14"/>
      <c r="AU15" s="14"/>
      <c r="AV15" s="14"/>
      <c r="AW15" s="14"/>
      <c r="AX15" s="14"/>
    </row>
    <row r="16" spans="1:53" ht="39.75" customHeight="1">
      <c r="A16" s="19"/>
      <c r="B16" s="20"/>
      <c r="C16" s="20"/>
      <c r="D16" s="20"/>
      <c r="E16" s="20"/>
      <c r="F16" s="37"/>
      <c r="G16" s="37"/>
      <c r="H16" s="21"/>
      <c r="I16" s="21"/>
      <c r="J16" s="21"/>
      <c r="K16" s="22"/>
      <c r="L16" s="22"/>
      <c r="M16" s="22"/>
      <c r="N16" s="23"/>
      <c r="O16" s="23"/>
      <c r="P16" s="23"/>
      <c r="Q16" s="23"/>
      <c r="R16" s="23"/>
      <c r="S16" s="23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4"/>
      <c r="AQ16" s="15"/>
      <c r="AR16" s="16"/>
      <c r="AS16" s="17"/>
      <c r="AT16" s="18"/>
      <c r="AU16" s="4"/>
      <c r="AV16" s="4"/>
      <c r="AW16" s="4"/>
      <c r="AX16" s="4"/>
      <c r="AY16" s="4"/>
      <c r="AZ16" s="4"/>
      <c r="BA16" s="4"/>
    </row>
    <row r="17" spans="1:53" ht="39.75" customHeight="1" thickBot="1">
      <c r="A17" s="19"/>
      <c r="B17" s="21"/>
      <c r="C17" s="21"/>
      <c r="D17" s="21"/>
      <c r="E17" s="94" t="s">
        <v>28</v>
      </c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22"/>
      <c r="AH17" s="22"/>
      <c r="AQ17" s="15"/>
      <c r="AR17" s="16"/>
      <c r="AS17" s="17"/>
      <c r="AT17" s="18"/>
      <c r="AU17" s="4"/>
      <c r="AV17" s="4"/>
      <c r="AW17" s="4"/>
      <c r="AX17" s="4"/>
      <c r="AY17" s="4"/>
      <c r="AZ17" s="4"/>
      <c r="BA17" s="4"/>
    </row>
    <row r="18" spans="1:46" ht="36.75" customHeight="1" thickBot="1">
      <c r="A18" s="8" t="s">
        <v>0</v>
      </c>
      <c r="B18" s="10"/>
      <c r="C18" s="91"/>
      <c r="D18" s="92"/>
      <c r="E18" s="92"/>
      <c r="F18" s="93"/>
      <c r="G18" s="12"/>
      <c r="H18" s="12"/>
      <c r="I18" s="72"/>
      <c r="J18" s="73"/>
      <c r="K18" s="74"/>
      <c r="L18" s="75"/>
      <c r="M18" s="76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AP18" s="25"/>
      <c r="AQ18" s="15"/>
      <c r="AR18" s="16"/>
      <c r="AS18" s="17"/>
      <c r="AT18" s="18"/>
    </row>
    <row r="19" spans="1:37" ht="21" thickBot="1">
      <c r="A19" s="8"/>
      <c r="B19" s="9"/>
      <c r="C19" s="48"/>
      <c r="D19" s="49"/>
      <c r="E19" s="49"/>
      <c r="F19" s="50"/>
      <c r="G19" s="11"/>
      <c r="H19" s="10"/>
      <c r="I19" s="62">
        <v>1</v>
      </c>
      <c r="J19" s="71"/>
      <c r="K19" s="71"/>
      <c r="L19" s="63"/>
      <c r="M19" s="64">
        <f>(J19*K19)/1000</f>
        <v>0</v>
      </c>
      <c r="N19" s="11"/>
      <c r="O19" s="11"/>
      <c r="P19" s="11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t="20.25">
      <c r="A20" s="8"/>
      <c r="B20" s="9"/>
      <c r="C20" s="51"/>
      <c r="D20" s="52"/>
      <c r="E20" s="53"/>
      <c r="F20" s="54"/>
      <c r="G20" s="4"/>
      <c r="H20" s="4"/>
      <c r="I20" s="62">
        <v>2</v>
      </c>
      <c r="J20" s="71"/>
      <c r="K20" s="71"/>
      <c r="L20" s="65"/>
      <c r="M20" s="64">
        <f aca="true" t="shared" si="4" ref="M20:M30">(J20*K20)/1000</f>
        <v>0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ht="20.25">
      <c r="A21" s="4"/>
      <c r="B21" s="4"/>
      <c r="C21" s="55"/>
      <c r="D21" s="56"/>
      <c r="E21" s="57"/>
      <c r="F21" s="58"/>
      <c r="G21" s="4"/>
      <c r="H21" s="4"/>
      <c r="I21" s="62">
        <v>3</v>
      </c>
      <c r="J21" s="71"/>
      <c r="K21" s="71"/>
      <c r="L21" s="65"/>
      <c r="M21" s="64">
        <f t="shared" si="4"/>
        <v>0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20.25">
      <c r="A22" s="4"/>
      <c r="B22" s="4"/>
      <c r="C22" s="55"/>
      <c r="D22" s="56"/>
      <c r="E22" s="57"/>
      <c r="F22" s="58"/>
      <c r="G22" s="4"/>
      <c r="H22" s="4"/>
      <c r="I22" s="62">
        <v>4</v>
      </c>
      <c r="J22" s="71"/>
      <c r="K22" s="71"/>
      <c r="L22" s="65"/>
      <c r="M22" s="64">
        <f t="shared" si="4"/>
        <v>0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20.25">
      <c r="A23" s="4"/>
      <c r="B23" s="4"/>
      <c r="C23" s="55"/>
      <c r="D23" s="56"/>
      <c r="E23" s="57"/>
      <c r="F23" s="58"/>
      <c r="G23" s="4"/>
      <c r="H23" s="4"/>
      <c r="I23" s="62">
        <v>5</v>
      </c>
      <c r="J23" s="71"/>
      <c r="K23" s="71"/>
      <c r="L23" s="65"/>
      <c r="M23" s="64">
        <f t="shared" si="4"/>
        <v>0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20.25">
      <c r="A24" s="4"/>
      <c r="B24" s="4"/>
      <c r="C24" s="55"/>
      <c r="D24" s="56"/>
      <c r="E24" s="57"/>
      <c r="F24" s="58"/>
      <c r="I24" s="62">
        <v>6</v>
      </c>
      <c r="J24" s="71"/>
      <c r="K24" s="71"/>
      <c r="L24" s="65"/>
      <c r="M24" s="64">
        <f t="shared" si="4"/>
        <v>0</v>
      </c>
      <c r="N24" s="1"/>
      <c r="O24" s="1"/>
      <c r="P24" s="1"/>
      <c r="Q24" s="1"/>
      <c r="R24" s="1"/>
      <c r="S24" s="1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19" ht="20.25">
      <c r="A25" s="4"/>
      <c r="B25" s="4"/>
      <c r="C25" s="55"/>
      <c r="D25" s="56"/>
      <c r="E25" s="57"/>
      <c r="F25" s="58"/>
      <c r="G25" s="4"/>
      <c r="H25" s="4"/>
      <c r="I25" s="62">
        <v>7</v>
      </c>
      <c r="J25" s="71"/>
      <c r="K25" s="71"/>
      <c r="L25" s="65"/>
      <c r="M25" s="64">
        <f t="shared" si="4"/>
        <v>0</v>
      </c>
      <c r="N25" s="4"/>
      <c r="O25" s="4"/>
      <c r="P25" s="4"/>
      <c r="Q25" s="4"/>
      <c r="R25" s="4"/>
      <c r="S25" s="4"/>
    </row>
    <row r="26" spans="1:22" ht="21" thickBot="1">
      <c r="A26" s="4"/>
      <c r="B26" s="4"/>
      <c r="C26" s="59"/>
      <c r="D26" s="60"/>
      <c r="E26" s="61"/>
      <c r="F26" s="58"/>
      <c r="I26" s="62">
        <v>8</v>
      </c>
      <c r="J26" s="71"/>
      <c r="K26" s="71"/>
      <c r="L26" s="65"/>
      <c r="M26" s="64">
        <f t="shared" si="4"/>
        <v>0</v>
      </c>
      <c r="Q26" s="6"/>
      <c r="R26" s="6"/>
      <c r="S26" s="6"/>
      <c r="T26" s="4"/>
      <c r="U26" s="4"/>
      <c r="V26" s="4"/>
    </row>
    <row r="27" spans="1:22" ht="20.25">
      <c r="A27" s="4"/>
      <c r="B27" s="4"/>
      <c r="C27" s="4"/>
      <c r="D27" s="4"/>
      <c r="I27" s="62">
        <v>9</v>
      </c>
      <c r="J27" s="71"/>
      <c r="K27" s="71"/>
      <c r="L27" s="65"/>
      <c r="M27" s="64">
        <f t="shared" si="4"/>
        <v>0</v>
      </c>
      <c r="N27" s="7"/>
      <c r="O27" s="7"/>
      <c r="P27" s="7"/>
      <c r="Q27" s="6"/>
      <c r="R27" s="6"/>
      <c r="S27" s="6"/>
      <c r="T27" s="4"/>
      <c r="U27" s="4"/>
      <c r="V27" s="4"/>
    </row>
    <row r="28" spans="1:22" ht="20.25">
      <c r="A28" s="4"/>
      <c r="B28" s="4"/>
      <c r="C28" s="4"/>
      <c r="D28" s="4"/>
      <c r="I28" s="62">
        <v>10</v>
      </c>
      <c r="J28" s="71"/>
      <c r="K28" s="71"/>
      <c r="L28" s="65"/>
      <c r="M28" s="64">
        <f t="shared" si="4"/>
        <v>0</v>
      </c>
      <c r="Q28" s="6"/>
      <c r="R28" s="6"/>
      <c r="S28" s="6"/>
      <c r="T28" s="4"/>
      <c r="U28" s="4"/>
      <c r="V28" s="4"/>
    </row>
    <row r="29" spans="1:22" ht="20.25">
      <c r="A29" s="4"/>
      <c r="B29" s="4"/>
      <c r="C29" s="4"/>
      <c r="D29" s="4"/>
      <c r="I29" s="62">
        <v>11</v>
      </c>
      <c r="J29" s="71"/>
      <c r="K29" s="71"/>
      <c r="L29" s="65"/>
      <c r="M29" s="64">
        <f t="shared" si="4"/>
        <v>0</v>
      </c>
      <c r="Q29" s="6"/>
      <c r="R29" s="6"/>
      <c r="S29" s="6"/>
      <c r="T29" s="4"/>
      <c r="U29" s="4"/>
      <c r="V29" s="4"/>
    </row>
    <row r="30" spans="1:22" ht="20.25">
      <c r="A30" s="4"/>
      <c r="B30" s="4"/>
      <c r="C30" s="4"/>
      <c r="D30" s="4"/>
      <c r="I30" s="62">
        <v>12</v>
      </c>
      <c r="J30" s="71"/>
      <c r="K30" s="71"/>
      <c r="L30" s="65"/>
      <c r="M30" s="64">
        <f t="shared" si="4"/>
        <v>0</v>
      </c>
      <c r="Q30" s="6"/>
      <c r="R30" s="6"/>
      <c r="S30" s="6"/>
      <c r="T30" s="4"/>
      <c r="U30" s="4"/>
      <c r="V30" s="4"/>
    </row>
    <row r="31" spans="1:22" ht="20.25">
      <c r="A31" s="4"/>
      <c r="B31" s="4"/>
      <c r="C31" s="4"/>
      <c r="D31" s="4"/>
      <c r="I31" s="62">
        <v>13</v>
      </c>
      <c r="J31" s="71"/>
      <c r="K31" s="71"/>
      <c r="L31" s="65"/>
      <c r="M31" s="64">
        <f>(J31*K31)/1000</f>
        <v>0</v>
      </c>
      <c r="Q31" s="6"/>
      <c r="R31" s="6"/>
      <c r="S31" s="6"/>
      <c r="T31" s="4"/>
      <c r="U31" s="4"/>
      <c r="V31" s="4"/>
    </row>
    <row r="32" spans="9:22" ht="21.75" thickBot="1">
      <c r="I32" s="66"/>
      <c r="J32" s="67">
        <f>SUM(J19:J30)</f>
        <v>0</v>
      </c>
      <c r="K32" s="68">
        <f>SUM(K19:K30)/1000</f>
        <v>0</v>
      </c>
      <c r="L32" s="69"/>
      <c r="M32" s="70">
        <f>SUM(M19:M31)</f>
        <v>0</v>
      </c>
      <c r="Q32" s="6"/>
      <c r="R32" s="6"/>
      <c r="S32" s="6"/>
      <c r="T32" s="4"/>
      <c r="U32" s="4"/>
      <c r="V32" s="4"/>
    </row>
    <row r="33" spans="17:22" ht="12.75">
      <c r="Q33" s="6"/>
      <c r="R33" s="6"/>
      <c r="S33" s="6"/>
      <c r="T33" s="4"/>
      <c r="U33" s="4"/>
      <c r="V33" s="4"/>
    </row>
    <row r="34" spans="17:22" ht="12.75">
      <c r="Q34" s="6"/>
      <c r="R34" s="6"/>
      <c r="S34" s="6"/>
      <c r="T34" s="4"/>
      <c r="U34" s="4"/>
      <c r="V34" s="4"/>
    </row>
    <row r="35" spans="17:22" ht="12.75">
      <c r="Q35" s="6"/>
      <c r="R35" s="6"/>
      <c r="S35" s="6"/>
      <c r="T35" s="4"/>
      <c r="U35" s="4"/>
      <c r="V35" s="4"/>
    </row>
    <row r="36" spans="17:22" ht="12.75">
      <c r="Q36" s="6"/>
      <c r="R36" s="6"/>
      <c r="S36" s="6"/>
      <c r="T36" s="4"/>
      <c r="U36" s="4"/>
      <c r="V36" s="4"/>
    </row>
    <row r="37" spans="17:22" ht="12.75">
      <c r="Q37" s="6"/>
      <c r="R37" s="6"/>
      <c r="S37" s="6"/>
      <c r="T37" s="4"/>
      <c r="U37" s="4"/>
      <c r="V37" s="4"/>
    </row>
    <row r="38" spans="17:22" ht="12.75">
      <c r="Q38" s="6"/>
      <c r="R38" s="6"/>
      <c r="S38" s="6"/>
      <c r="T38" s="4"/>
      <c r="U38" s="4"/>
      <c r="V38" s="4"/>
    </row>
    <row r="39" spans="17:22" ht="12.75">
      <c r="Q39" s="6"/>
      <c r="R39" s="6"/>
      <c r="S39" s="6"/>
      <c r="T39" s="4"/>
      <c r="U39" s="4"/>
      <c r="V39" s="4"/>
    </row>
    <row r="40" spans="17:22" ht="12.75">
      <c r="Q40" s="6"/>
      <c r="R40" s="6"/>
      <c r="S40" s="6"/>
      <c r="T40" s="4"/>
      <c r="U40" s="4"/>
      <c r="V40" s="4"/>
    </row>
    <row r="41" spans="17:22" ht="12.75">
      <c r="Q41" s="6"/>
      <c r="R41" s="6"/>
      <c r="S41" s="6"/>
      <c r="T41" s="4"/>
      <c r="U41" s="4"/>
      <c r="V41" s="4"/>
    </row>
    <row r="61" ht="331.5">
      <c r="AL61" s="25" t="s">
        <v>27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7">
    <mergeCell ref="C18:F18"/>
    <mergeCell ref="Q3:S3"/>
    <mergeCell ref="T3:V3"/>
    <mergeCell ref="W3:Y3"/>
    <mergeCell ref="E17:AF17"/>
    <mergeCell ref="E3:G3"/>
    <mergeCell ref="B3:D3"/>
    <mergeCell ref="A1:AN1"/>
    <mergeCell ref="A2:AN2"/>
    <mergeCell ref="Z3:AB3"/>
    <mergeCell ref="AC3:AE3"/>
    <mergeCell ref="AF3:AH3"/>
    <mergeCell ref="AI3:AK3"/>
    <mergeCell ref="AL3:AN3"/>
    <mergeCell ref="H3:J3"/>
    <mergeCell ref="K3:M3"/>
    <mergeCell ref="N3:P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32" r:id="rId2"/>
  <ignoredErrors>
    <ignoredError sqref="I15 L15 O15 R15 U15 X15 AA15 AD15 AG15 AJ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 А.В.</dc:creator>
  <cp:keywords/>
  <dc:description/>
  <cp:lastModifiedBy>Игнатьев  Валерий</cp:lastModifiedBy>
  <cp:lastPrinted>2017-10-23T00:18:57Z</cp:lastPrinted>
  <dcterms:created xsi:type="dcterms:W3CDTF">2009-12-23T06:45:49Z</dcterms:created>
  <dcterms:modified xsi:type="dcterms:W3CDTF">2020-01-27T02:46:11Z</dcterms:modified>
  <cp:category/>
  <cp:version/>
  <cp:contentType/>
  <cp:contentStatus/>
</cp:coreProperties>
</file>